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Záradék" sheetId="1" state="visible" r:id="rId2"/>
    <sheet name="Összesítő" sheetId="2" state="visible" r:id="rId3"/>
    <sheet name="Költségtérítés" sheetId="3" state="visible" r:id="rId4"/>
    <sheet name="Írtás, föld- és sziklamunka" sheetId="4" state="visible" r:id="rId5"/>
    <sheet name="Közlekedésépítési munkák" sheetId="5" state="visible" r:id="rId6"/>
    <sheet name="Kiegészítő tevékenységek" sheetId="6" state="visible" r:id="rId7"/>
    <sheet name="Szabadidő, sport és berendezés" sheetId="7" state="visible" r:id="rId8"/>
    <sheet name="kamera" sheetId="8" state="visible" r:id="rId9"/>
    <sheet name="Lámpa" sheetId="9" state="visible" r:id="rId10"/>
    <sheet name="GÉPÉSZET" sheetId="10" state="visible" r:id="rId11"/>
  </sheets>
  <definedNames>
    <definedName function="false" hidden="false" localSheetId="9" name="_xlnm.Print_Area" vbProcedure="false">GÉPÉSZET!$A$1:$I$22</definedName>
    <definedName function="false" hidden="false" localSheetId="3" name="_xlnm.Print_Area" vbProcedure="false">'Írtás, föld- és sziklamunka'!$A$1:$I$28</definedName>
    <definedName function="false" hidden="false" localSheetId="7" name="_xlnm.Print_Area" vbProcedure="false">kamera!$A$1:$J$48</definedName>
    <definedName function="false" hidden="false" localSheetId="7" name="_xlnm.Print_Titles" vbProcedure="false">kamera!$1:$1</definedName>
    <definedName function="false" hidden="false" localSheetId="5" name="_xlnm.Print_Area" vbProcedure="false">'Kiegészítő tevékenységek'!$A$1:$I$78</definedName>
    <definedName function="false" hidden="false" localSheetId="2" name="_xlnm.Print_Area" vbProcedure="false">Költségtérítés!$A$1:$I$10</definedName>
    <definedName function="false" hidden="false" localSheetId="4" name="_xlnm.Print_Area" vbProcedure="false">'Közlekedésépítési munkák'!$A$1:$I$44</definedName>
    <definedName function="false" hidden="false" localSheetId="8" name="_xlnm.Print_Area" vbProcedure="false">Lámpa!$A$1:$J$34</definedName>
    <definedName function="false" hidden="false" localSheetId="8" name="_xlnm.Print_Titles" vbProcedure="false">Lámpa!$1:$1</definedName>
    <definedName function="false" hidden="false" localSheetId="6" name="_xlnm.Print_Area" vbProcedure="false">'Szabadidő, sport és berendezés'!$A$1:$I$38</definedName>
    <definedName function="false" hidden="false" localSheetId="0" name="_xlnm.Print_Area" vbProcedure="false">Záradék!$A$1:$D$36</definedName>
    <definedName function="false" hidden="false" localSheetId="0" name="_xlnm.Print_Area" vbProcedure="false">Záradék!$A$1:$D$36</definedName>
    <definedName function="false" hidden="false" localSheetId="2" name="_xlnm.Print_Area" vbProcedure="false">Költségtérítés!$A$1:$I$10</definedName>
    <definedName function="false" hidden="false" localSheetId="3" name="_xlnm.Print_Area" vbProcedure="false">'Írtás, föld- és sziklamunka'!$A$1:$I$28</definedName>
    <definedName function="false" hidden="false" localSheetId="4" name="_xlnm.Print_Area" vbProcedure="false">'Közlekedésépítési munkák'!$A$1:$I$44</definedName>
    <definedName function="false" hidden="false" localSheetId="5" name="_xlnm.Print_Area" vbProcedure="false">'Kiegészítő tevékenységek'!$A$1:$I$78</definedName>
    <definedName function="false" hidden="false" localSheetId="6" name="_xlnm.Print_Area" vbProcedure="false">'Szabadidő, sport és berendezés'!$A$1:$I$38</definedName>
    <definedName function="false" hidden="false" localSheetId="7" name="_Toc157955379" vbProcedure="false">kamera!#ref!</definedName>
    <definedName function="false" hidden="false" localSheetId="7" name="_Toc157955383" vbProcedure="false">kamera!#ref!</definedName>
    <definedName function="false" hidden="false" localSheetId="7" name="_Toc157955384" vbProcedure="false">kamera!#ref!</definedName>
    <definedName function="false" hidden="false" localSheetId="7" name="_Toc157955386" vbProcedure="false">kamera!#ref!</definedName>
    <definedName function="false" hidden="false" localSheetId="7" name="_Toc157955387" vbProcedure="false">kamera!#ref!</definedName>
    <definedName function="false" hidden="false" localSheetId="7" name="_Toc157955388" vbProcedure="false">kamera!#ref!</definedName>
    <definedName function="false" hidden="false" localSheetId="7" name="_Toc157955389" vbProcedure="false">kamera!#ref!</definedName>
    <definedName function="false" hidden="false" localSheetId="7" name="_Toc157955390" vbProcedure="false">kamera!#ref!</definedName>
    <definedName function="false" hidden="false" localSheetId="7" name="_Toc157955391" vbProcedure="false">kamera!#ref!</definedName>
    <definedName function="false" hidden="false" localSheetId="7" name="_Toc157955392" vbProcedure="false">kamera!#ref!</definedName>
    <definedName function="false" hidden="false" localSheetId="7" name="_Toc157955393" vbProcedure="false">kamera!#ref!</definedName>
    <definedName function="false" hidden="false" localSheetId="7" name="_Toc157955394" vbProcedure="false">kamera!#ref!</definedName>
    <definedName function="false" hidden="false" localSheetId="7" name="_Toc157955395" vbProcedure="false">kamera!#ref!</definedName>
    <definedName function="false" hidden="false" localSheetId="7" name="_Toc157955396" vbProcedure="false">kamera!#ref!</definedName>
    <definedName function="false" hidden="false" localSheetId="7" name="_Toc157955397" vbProcedure="false">kamera!#ref!</definedName>
    <definedName function="false" hidden="false" localSheetId="7" name="_Toc157955398" vbProcedure="false">kamera!#ref!</definedName>
    <definedName function="false" hidden="false" localSheetId="7" name="_Toc157955405" vbProcedure="false">kamera!#ref!</definedName>
    <definedName function="false" hidden="false" localSheetId="7" name="_Toc157955406" vbProcedure="false">kamera!$C$35</definedName>
    <definedName function="false" hidden="false" localSheetId="7" name="_Toc157955407" vbProcedure="false">kamera!#ref!</definedName>
    <definedName function="false" hidden="false" localSheetId="7" name="_Toc157955408" vbProcedure="false">kamera!#ref!</definedName>
    <definedName function="false" hidden="false" localSheetId="7" name="_Toc157955409" vbProcedure="false">kamera!#ref!</definedName>
    <definedName function="false" hidden="false" localSheetId="7" name="_Toc157955410" vbProcedure="false">kamera!#ref!</definedName>
    <definedName function="false" hidden="false" localSheetId="7" name="_Toc157955411" vbProcedure="false">kamera!#ref!</definedName>
    <definedName function="false" hidden="false" localSheetId="7" name="_Toc157955416" vbProcedure="false">kamera!$A$38</definedName>
    <definedName function="false" hidden="false" localSheetId="7" name="_Toc157955417" vbProcedure="false">kamera!#ref!</definedName>
    <definedName function="false" hidden="false" localSheetId="7" name="_xlnm.Print_Area" vbProcedure="false">kamera!$A$1:$J$48</definedName>
    <definedName function="false" hidden="false" localSheetId="7" name="_xlnm.Print_Titles" vbProcedure="false">kamera!$1:$1</definedName>
    <definedName function="false" hidden="false" localSheetId="8" name="_Toc157955379" vbProcedure="false">lámpa!#ref!</definedName>
    <definedName function="false" hidden="false" localSheetId="8" name="_Toc157955383" vbProcedure="false">lámpa!#ref!</definedName>
    <definedName function="false" hidden="false" localSheetId="8" name="_Toc157955384" vbProcedure="false">lámpa!#ref!</definedName>
    <definedName function="false" hidden="false" localSheetId="8" name="_Toc157955386" vbProcedure="false">lámpa!#ref!</definedName>
    <definedName function="false" hidden="false" localSheetId="8" name="_Toc157955387" vbProcedure="false">lámpa!#ref!</definedName>
    <definedName function="false" hidden="false" localSheetId="8" name="_Toc157955388" vbProcedure="false">lámpa!#ref!</definedName>
    <definedName function="false" hidden="false" localSheetId="8" name="_Toc157955389" vbProcedure="false">lámpa!#ref!</definedName>
    <definedName function="false" hidden="false" localSheetId="8" name="_Toc157955390" vbProcedure="false">lámpa!#ref!</definedName>
    <definedName function="false" hidden="false" localSheetId="8" name="_Toc157955391" vbProcedure="false">lámpa!#ref!</definedName>
    <definedName function="false" hidden="false" localSheetId="8" name="_Toc157955392" vbProcedure="false">lámpa!#ref!</definedName>
    <definedName function="false" hidden="false" localSheetId="8" name="_Toc157955393" vbProcedure="false">lámpa!#ref!</definedName>
    <definedName function="false" hidden="false" localSheetId="8" name="_Toc157955394" vbProcedure="false">lámpa!#ref!</definedName>
    <definedName function="false" hidden="false" localSheetId="8" name="_Toc157955395" vbProcedure="false">lámpa!#ref!</definedName>
    <definedName function="false" hidden="false" localSheetId="8" name="_Toc157955396" vbProcedure="false">lámpa!#ref!</definedName>
    <definedName function="false" hidden="false" localSheetId="8" name="_Toc157955397" vbProcedure="false">lámpa!#ref!</definedName>
    <definedName function="false" hidden="false" localSheetId="8" name="_Toc157955398" vbProcedure="false">lámpa!#ref!</definedName>
    <definedName function="false" hidden="false" localSheetId="8" name="_Toc157955405" vbProcedure="false">lámpa!#ref!</definedName>
    <definedName function="false" hidden="false" localSheetId="8" name="_Toc157955406" vbProcedure="false">lámpa!#ref!</definedName>
    <definedName function="false" hidden="false" localSheetId="8" name="_Toc157955407" vbProcedure="false">lámpa!#ref!</definedName>
    <definedName function="false" hidden="false" localSheetId="8" name="_Toc157955408" vbProcedure="false">lámpa!#ref!</definedName>
    <definedName function="false" hidden="false" localSheetId="8" name="_Toc157955409" vbProcedure="false">lámpa!#ref!</definedName>
    <definedName function="false" hidden="false" localSheetId="8" name="_Toc157955410" vbProcedure="false">lámpa!#ref!</definedName>
    <definedName function="false" hidden="false" localSheetId="8" name="_Toc157955411" vbProcedure="false">lámpa!#ref!</definedName>
    <definedName function="false" hidden="false" localSheetId="8" name="_Toc157955416" vbProcedure="false">lámpa!#ref!</definedName>
    <definedName function="false" hidden="false" localSheetId="8" name="_Toc157955417" vbProcedure="false">lámpa!#ref!</definedName>
    <definedName function="false" hidden="false" localSheetId="8" name="_xlnm.Print_Area" vbProcedure="false">Lámpa!$A$1:$J$34</definedName>
    <definedName function="false" hidden="false" localSheetId="8" name="_xlnm.Print_Titles" vbProcedure="false">Lámpa!$1:$1</definedName>
    <definedName function="false" hidden="false" localSheetId="9" name="_xlnm.Print_Area" vbProcedure="false">GÉPÉSZET!$A$1:$I$22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<sst xmlns="http://schemas.openxmlformats.org/spreadsheetml/2006/main" count="541" uniqueCount="273">
  <si>
    <t>Név : Bujtosi Városliget m6</t>
  </si>
  <si>
    <t>                                       </t>
  </si>
  <si>
    <t>Készítette:                            </t>
  </si>
  <si>
    <t>Dr. Márkus Gábor</t>
  </si>
  <si>
    <t>MG Építész Kft.             </t>
  </si>
  <si>
    <t>A munka leírása:                       </t>
  </si>
  <si>
    <t>                                                                              </t>
  </si>
  <si>
    <t>Bujtos Városliget</t>
  </si>
  <si>
    <t>Készült: 2018. március 6.               </t>
  </si>
  <si>
    <t>A kivitelezéshez biztosítandó felvonulási létesítményeket, továbbá a kivitelezés előtt és közben felmerülő organizációs költségeket, az ajánlatadónak a teljes költségbe kell beleépíteni.</t>
  </si>
  <si>
    <t>Költségbecslés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</si>
  <si>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</si>
  <si>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</si>
  <si>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</si>
  <si>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</si>
  <si>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</si>
  <si>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</si>
  <si>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</si>
  <si>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</si>
  <si>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Aláírás</t>
  </si>
  <si>
    <t>Munkanem megnevezése</t>
  </si>
  <si>
    <t>Anyag összege</t>
  </si>
  <si>
    <t>Díj összege</t>
  </si>
  <si>
    <t>Költségtérítés</t>
  </si>
  <si>
    <t>Irtás, föld- és sziklamunka</t>
  </si>
  <si>
    <t>Közlekedésépítési munkák</t>
  </si>
  <si>
    <t>Kiegészítő tevékenységek</t>
  </si>
  <si>
    <t>Szabadidő és sportlétesítmények</t>
  </si>
  <si>
    <t>Kamera</t>
  </si>
  <si>
    <t>Lámpa</t>
  </si>
  <si>
    <t>Gépészet</t>
  </si>
  <si>
    <t>Összesen:</t>
  </si>
  <si>
    <t>Ssz.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</si>
  <si>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</si>
  <si>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</si>
  <si>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</si>
  <si>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</si>
  <si>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</si>
  <si>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</si>
  <si>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</si>
  <si>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</si>
  <si>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19-010-1.21.2</t>
  </si>
  <si>
    <t>Általános teendők befejezés szakaszában, megvalósulási tervdokumentáció elkészítése</t>
  </si>
  <si>
    <t>db</t>
  </si>
  <si>
    <t>Szakfelügyelet</t>
  </si>
  <si>
    <t>költség</t>
  </si>
  <si>
    <t>Védelembe helyezés tervezése</t>
  </si>
  <si>
    <t>Védelembe helyezés szükség szerint folyóméterenként 40 cm szélességgel számolva</t>
  </si>
  <si>
    <t>m2</t>
  </si>
  <si>
    <t>Munkanem összesen:</t>
  </si>
  <si>
    <t>21-001-009</t>
  </si>
  <si>
    <t>Gyepnyesés 4 cm mélységig</t>
  </si>
  <si>
    <t>21-001-013.1</t>
  </si>
  <si>
    <t>Füvesítés sík felületen KITE pázsit fűmagkeverékkel</t>
  </si>
  <si>
    <t>Füvesítés sík felületen KITE pázsit fűmagkeverékkel, gyepfelújító jeleggel</t>
  </si>
  <si>
    <t> 21-002-001</t>
  </si>
  <si>
    <t>Előkészítő földmunka
Humuszos termőréteg, illetve gyökérzettel átszőtt talaj termőföld leszedése,terítése gépi erővel, 18%-os terephajlásig,bármilyen talajban, szállítással,
50,0 m-ig</t>
  </si>
  <si>
    <t>m3</t>
  </si>
  <si>
    <t>21-003-006</t>
  </si>
  <si>
    <t>Munkaárok földkiemelése közművesített területen,gépi erővel, kiegészítő kézi munkával,bármely konzisztenciájú, I-IV. oszt. talajban
</t>
  </si>
  <si>
    <t>21-004-005</t>
  </si>
  <si>
    <t>Tükörkészítés tömörítés nélkül, sík felületen gép erővel</t>
  </si>
  <si>
    <t>21-008-002</t>
  </si>
  <si>
    <t>Tömörítés bármely tömörítési osztályban gépi erővel nagy felületen, 95%</t>
  </si>
  <si>
    <t>21-011-011</t>
  </si>
  <si>
    <r>
      <t>Építési törmelék salak konténeres elszállítása, lerakása, megrendelő által kijelölt telephelyre 10,0 m</t>
    </r>
    <r>
      <rPr>
        <vertAlign val="superscript"/>
        <sz val="10"/>
        <rFont val="Century Gothic"/>
        <family val="2"/>
        <charset val="238"/>
      </rPr>
      <t>3</t>
    </r>
    <r>
      <rPr>
        <sz val="10"/>
        <rFont val="Century Gothic"/>
        <family val="2"/>
        <charset val="238"/>
      </rPr>
      <t>-es konténerbe</t>
    </r>
  </si>
  <si>
    <t>Munkahelyi depóniából építési törmelék salak konténerbe rakása,  kézi erővel, önálló munka esetén elszámolva, konténer szállítás nélkül</t>
  </si>
  <si>
    <t>GÉPÉSZET - VÍZ 2720/3 és 2525/45 telekre</t>
  </si>
  <si>
    <t>21-003-5.1.1.3</t>
  </si>
  <si>
    <t>Munkaárok földkiemelése közművesített területen, kézi erővel, bármely konzisztenciájú talajban, dúcolás nélkül, 2,0 m² szelvényig, I-II. talajosztály</t>
  </si>
  <si>
    <t>21-003-11.1.1</t>
  </si>
  <si>
    <t>Földvisszatöltés munkagödörbe vagy munkaárokba, tömörítés nélkül, réteges elterítéssel, I-IV. osztályú talajban, kézi erővel, az anyag súlypontja karoláson belül, a vezeték (műtárgy) felett és mellett 50 cm vastagságig</t>
  </si>
  <si>
    <t>21-004-4.2.1-0120401</t>
  </si>
  <si>
    <t>Talajjavító réteg készítése vonalas létesítményeknél, 3,00 m szélesség felett, homokból, Természetes szemmegoszlású homok, TH  0/4 P-TT, Nyékládháza</t>
  </si>
  <si>
    <t>Fejtett föld tolása és elteregetés 20 m-ig</t>
  </si>
  <si>
    <t>21-008-1.1.3</t>
  </si>
  <si>
    <t>Döngölés kézi erővel száraz, földnedves IV. fejtési talajosztályban</t>
  </si>
  <si>
    <t>61-001-001</t>
  </si>
  <si>
    <t>Salak útpálya bontása, szegéllyel</t>
  </si>
  <si>
    <t>Parkosított zöldterület és berendezéseinek bontása és áthelyezése</t>
  </si>
  <si>
    <t>62-002-021.3</t>
  </si>
  <si>
    <t>Burkolatszegélyek, tér és járdaburkolatok szegélyköveinek kialakítása, 100 cm-es elemekből, Semmelrock kerti szegély, 100x25x5 szürke beton megtámasztással, alapárok kiemeléssel</t>
  </si>
  <si>
    <t>m</t>
  </si>
  <si>
    <t>62-002-001.4</t>
  </si>
  <si>
    <t>Burkolatszegélyek, kiemelt szegélyek készítése, alapárok kiemelésével, beton alapgerendával és megtámasztással</t>
  </si>
  <si>
    <t>62-002-002.3</t>
  </si>
  <si>
    <t>Süllyesztett szegély készítése, alapárok kiemeléssel, beton alapgerendával és megtámasztással</t>
  </si>
  <si>
    <t>62-003-006</t>
  </si>
  <si>
    <t>Térburkolathoz útépítési zúzottkő M56 mechanikailag stabilizált alapréteg 20 cm vastagságban
</t>
  </si>
  <si>
    <t>Térburkolathoz homokos kavics ágyazat 10 cm</t>
  </si>
  <si>
    <t>Gumiburkolat alá M56 mechanikai stabilizáció készítése 20 cm vastagságban</t>
  </si>
  <si>
    <t>Kavics fix rétegrend alá m56 mechanikai stabilizció készítése 10 cm-ben</t>
  </si>
  <si>
    <t>Futópálya alá M56 mechanikai stabilizáció 27 cm</t>
  </si>
  <si>
    <t>62-003-051.2</t>
  </si>
  <si>
    <t>Térburkolat készítése rendszerkövekből, 6 cm vastagsággal, Semmelrock Citytop Grande Kombi zúzalékágyra fektetve</t>
  </si>
  <si>
    <t>Térburkolat készítése rendszerkövekből, 6 cm vastagsággal, Semmelrock Citytop egyedi minta szerint zúzalékágyra fektetve</t>
  </si>
  <si>
    <t>Térburkolat készítése rendszerkövekből, 6 cm vastagsággal, Semmelrock Citytop 3. minta szerint zúzalékágyra fektetve</t>
  </si>
  <si>
    <t>92-001-001.4</t>
  </si>
  <si>
    <t>Esésvédő öntött anyagában színezett gumiburkolat +5 cm 2/4 alátétlemez</t>
  </si>
  <si>
    <t>92-021</t>
  </si>
  <si>
    <t>Polytan-M réteg futókörre</t>
  </si>
  <si>
    <t>63-103-001</t>
  </si>
  <si>
    <t>Vízáteresztő aszfaltréteg VRA-8</t>
  </si>
  <si>
    <t>Kavics-fix panel</t>
  </si>
  <si>
    <t>Kavics feltöltés + túltöltés 12/25 mm</t>
  </si>
  <si>
    <t>Szintbeállító gyűrű és tartozékainak elhelyezése aknafedlap alá</t>
  </si>
  <si>
    <t>Kiegyenlítő aszfaltréteg max. 4 cm magasságig a László utca alatt</t>
  </si>
  <si>
    <t>Fák körül vízáteresztő stabilizált burkolat</t>
  </si>
  <si>
    <t>Megmaradó fák kalodázása</t>
  </si>
  <si>
    <t>Megmaradó fák kezelése</t>
  </si>
  <si>
    <t>91-001-002.2</t>
  </si>
  <si>
    <t>Gödörásás facsemete ültetéshez, termőfölddel felöltés, szerves trágyázás</t>
  </si>
  <si>
    <t>91-003-001.1</t>
  </si>
  <si>
    <t>Facsemete ültetés 3 oldali kikarózással</t>
  </si>
  <si>
    <t>TILIA TOMENTOSA 'SZELESTE'</t>
  </si>
  <si>
    <t>PRUNUS x EMINENS 'UMBRACULIFERA'</t>
  </si>
  <si>
    <t>CRATAEGUS MONOGYNA 'STRICTA'</t>
  </si>
  <si>
    <t>ALNUS GLUTINOSA</t>
  </si>
  <si>
    <t>Sövénycserje telepítése</t>
  </si>
  <si>
    <t>LIGUSTRUM OVALIFOLIUM</t>
  </si>
  <si>
    <t>VIBURNUM 'PRAGENSE'</t>
  </si>
  <si>
    <t>HIBISCUS SYRIACUS ’LADY STANLEY’</t>
  </si>
  <si>
    <t>HIBISCUS SYRIACUS ’BLUE BIRD’</t>
  </si>
  <si>
    <t>HIBISCUS SYRIACUS ’WOOD BRIDGE'</t>
  </si>
  <si>
    <t>HIBISCUS SYRIACUS ’JEANNE D'ARC'</t>
  </si>
  <si>
    <t>CORNUS ALBA 'KESSELRINGII'</t>
  </si>
  <si>
    <t>CORNUS ALBA 'SIBIRICA'</t>
  </si>
  <si>
    <t>CORNUS ALBA 'WESTON BIRT'</t>
  </si>
  <si>
    <t>CORNUS STOLONIFERA 'FLAVIRAMEA'</t>
  </si>
  <si>
    <t>CORNUS SANGUINEA 'VIRIDISSIMA'</t>
  </si>
  <si>
    <t>PYRACANTHA COCCINEA 'KASAN'</t>
  </si>
  <si>
    <t>FORSYTHIA x INTERMEDIA</t>
  </si>
  <si>
    <t>BUDDLEIA DAVIDII 'ROYAL RED'</t>
  </si>
  <si>
    <t>BUDDLEIA DAVIDII 'EMPIRE BLUE'</t>
  </si>
  <si>
    <t>BUDDLEIA DAVIDII 'FASCINATION'</t>
  </si>
  <si>
    <t>PYRACANTHA COCCINEA 'ORANGE GLOW'</t>
  </si>
  <si>
    <t>Alacsony fedőcserjék ültetése </t>
  </si>
  <si>
    <t>SPIRAEA CINEREA 'GREFSHEIM'</t>
  </si>
  <si>
    <t>SYMPHORICARPOS DOORENBOSII 'WHITE HEDGE'</t>
  </si>
  <si>
    <t>SPIRAEA NIPPONICA 'SNOWMOUND'</t>
  </si>
  <si>
    <t>VIBURNUM x BURKWOODII</t>
  </si>
  <si>
    <t>LAUROCERASUS OFFICINALIS 'OTTO LUYKEN'</t>
  </si>
  <si>
    <t>HYPERICUM HOOKERIANUM</t>
  </si>
  <si>
    <t>RIBES ALPINUM 'SCHMIDT'</t>
  </si>
  <si>
    <t>POTENTILLA FRUTICOSA 'JACKMAN'</t>
  </si>
  <si>
    <t>BERBERIS CANDIDULA</t>
  </si>
  <si>
    <t>BERBERIS FRIKARTII</t>
  </si>
  <si>
    <t>JASMINUM NUDIFLORUM</t>
  </si>
  <si>
    <t>JASMINUM HUMILE</t>
  </si>
  <si>
    <t>LONICERA x XYLOSTEUM 'CLAVEY'S DWARF'</t>
  </si>
  <si>
    <t>JASMINUM FRUTICANS</t>
  </si>
  <si>
    <t>DEUTIA SCABRA 'PLENA'</t>
  </si>
  <si>
    <t>LONICERA NITIDA 'ELEGANT'</t>
  </si>
  <si>
    <t>SYMPHORICARPOS CHENAULTII 'HANCOCK'</t>
  </si>
  <si>
    <t>PHOTINIA FRASERI 'LITTLE RED ROBIN'</t>
  </si>
  <si>
    <t>KERRIA JAPONICA 'PLENIFLORA'</t>
  </si>
  <si>
    <t>Talajtakaró cserje ültetése</t>
  </si>
  <si>
    <t>HYPERICUM CALYCINUM</t>
  </si>
  <si>
    <t>EUONYMUS FORTUNEI 'EMERALD GOLD'</t>
  </si>
  <si>
    <t>EUONYMUS FORTUNEI 'EMERALD GAIETY'</t>
  </si>
  <si>
    <t>AMYGDALUS NANA 'KATI'</t>
  </si>
  <si>
    <t>COTONEASTER HORISONTALIS</t>
  </si>
  <si>
    <t>LONICERA PILEATA</t>
  </si>
  <si>
    <t>BERBERIS THUNBERGII 'ATROPURPUREA NANA'</t>
  </si>
  <si>
    <t>LAUROCERASUS OFFICINALIS 'ZÖLD SZŐNYEG'</t>
  </si>
  <si>
    <t>SPIRAEA x BUMALDA 'FROEBELLII'</t>
  </si>
  <si>
    <t>LAVANDULA ANGUSTIFOLIA</t>
  </si>
  <si>
    <t>COTONEASTER DAMMERI VAR. RADICANS</t>
  </si>
  <si>
    <t>91-005-002.4.5</t>
  </si>
  <si>
    <t>Cserjék alatti mulcs terítése</t>
  </si>
  <si>
    <t>91-004-002.3.</t>
  </si>
  <si>
    <t>Ágyásszegély készítése</t>
  </si>
  <si>
    <t>Évelők egynyári növények ültetése</t>
  </si>
  <si>
    <t>91-008-006</t>
  </si>
  <si>
    <t>Friedl támfal beton alappal, Dörken szigetelő lemezzel</t>
  </si>
  <si>
    <t>Öntözőrendszer</t>
  </si>
  <si>
    <t>Utcai beton építmények, pad 2, beton alap készítésével együtt</t>
  </si>
  <si>
    <t>Utcai fém építmények,  szemétgyüjtő, beton alap készítésével együtt</t>
  </si>
  <si>
    <t>Röpladba háló tartó + háló, beton alap készítésével együtt</t>
  </si>
  <si>
    <t>készlet</t>
  </si>
  <si>
    <t>Piknik pad, beton alapkészítésével együtt</t>
  </si>
  <si>
    <t>Stég helyszínrajzon jelölt helyen, szerkezettel, alapozással, elhelyezéssel együtt értelmezve</t>
  </si>
  <si>
    <t>Tűzrakóhely és pad, beton alapkészítésével együtt</t>
  </si>
  <si>
    <t>Tanösvény típus 1, beton alapkészítésével együtt</t>
  </si>
  <si>
    <t>kts</t>
  </si>
  <si>
    <t>Tanösvény típus 2, beton alapkészítésével együtt</t>
  </si>
  <si>
    <t>Tanösvény típus 3, beton alapkészítésével együtt</t>
  </si>
  <si>
    <t>Tanösvény típus 4, beton alapkészítésével együtt</t>
  </si>
  <si>
    <t>Trambulin,beton alapkészítésével együtt</t>
  </si>
  <si>
    <t>Kapu 1, beton alapkészítésével együtt</t>
  </si>
  <si>
    <t>Kerékpártároló Mmcite Bikepark, beton alapkészítésével együtt</t>
  </si>
  <si>
    <t>Hídszerkezet statikai állékonyságának viszgálata, szükség szerint eredeti állapotba történő helyreállítása</t>
  </si>
  <si>
    <t>Acélfelületek előkészítése régi festék eltávolítása, rozsdamentesítés, szennyeződések eltávolítása, </t>
  </si>
  <si>
    <t>Híd tüzihorganyzás, festés</t>
  </si>
  <si>
    <t>Híd fa burkolat cseréje</t>
  </si>
  <si>
    <t>Mosdó - a 2766/2-es telken elhelyezendő mosdó költségei beleértve a mosdóhoz tartozó gépész és elektromos költségvetési tételeket (külön költségvetésben részletezve az egyes tételek)</t>
  </si>
  <si>
    <t>Nyíregyháza, Bujtosi Városliget - TÉRFIGYELŐ KAMERÁK BEÉPÍTÉSE</t>
  </si>
  <si>
    <t> VILLAMOS  MUNKÁK </t>
  </si>
  <si>
    <t>Díj
egységre</t>
  </si>
  <si>
    <t>Tétel összesen</t>
  </si>
  <si>
    <t>A kiírásban szereplő típusok meghatározzák a műszaki színvonalat. Helíyettesítés esetén az ajánlat adónak kell bizonyítani a megfelelőséget.</t>
  </si>
  <si>
    <t> MEGFIGYELŐ KAMERÁK</t>
  </si>
  <si>
    <t>Kamerák felszerelése az Áramszolgáltatói közvilágítási oszlopokra, a tápegység csatlakoztatása a közvilágítási hálózatra - kiépítés beüzemelés műszaki leírás szerint</t>
  </si>
  <si>
    <t>EGY KÉSZLET KÖLTSÉGVETÉS KIÍRÁSA:</t>
  </si>
  <si>
    <t>A.</t>
  </si>
  <si>
    <t>KAMERA, TARTOZÉKOKKAL és ELŐRE ÖSSZESZERELT VEZÉRLŐ DOBOZZAL</t>
  </si>
  <si>
    <t>1.</t>
  </si>
  <si>
    <t>kamera tartó</t>
  </si>
  <si>
    <t>2.</t>
  </si>
  <si>
    <t>rögzítő elem</t>
  </si>
  <si>
    <t>3.</t>
  </si>
  <si>
    <t>HIKVISION DS-2CD4A35F-IZ  kamera</t>
  </si>
  <si>
    <t>4.</t>
  </si>
  <si>
    <t>Stilo Sínre szerelhető moduláris dugalj (tápegység csatlakoztatására)</t>
  </si>
  <si>
    <t>5.</t>
  </si>
  <si>
    <t>Stilo Kismegszakító 1C 16A 6kA STI561</t>
  </si>
  <si>
    <t>6.</t>
  </si>
  <si>
    <t>3G Wireless Industrial Router, VPN Support</t>
  </si>
  <si>
    <t>7.</t>
  </si>
  <si>
    <t>ESD-SP Ubiquiti 1000Mbit ethernet surge protector</t>
  </si>
  <si>
    <t>8.</t>
  </si>
  <si>
    <t>Mean Well DRC-60A két kimenetes tápegység és akkumulátor töltő</t>
  </si>
  <si>
    <t>9.</t>
  </si>
  <si>
    <t>12 V 12 Ah zselés akkumulátor, Yuasa</t>
  </si>
  <si>
    <t>10.</t>
  </si>
  <si>
    <t>műanyag kültéri fali szekrény 400x300x200 mm RAL7035 IP66 IP66 szerelőlappal, külső GSM antennával.</t>
  </si>
  <si>
    <t>B.  ÉRINTÉSVÉDELEM </t>
  </si>
  <si>
    <t>Berendezések érintésvédelmi bekötéshez vezető M-1kV Cu 6 mm2 z/s préselhető bilincsekkel</t>
  </si>
  <si>
    <t>Érintésvédelmi mérési  jegyzőkönyv készíttetése,</t>
  </si>
  <si>
    <t>klt.</t>
  </si>
  <si>
    <t>C. KÁBELEK, VÉDŐCSÖVEK</t>
  </si>
  <si>
    <t>Erősáramú kábelek</t>
  </si>
  <si>
    <t>Tipus: NYY-J 0,6/1 kV </t>
  </si>
  <si>
    <t>1.1</t>
  </si>
  <si>
    <t>3x2,5 mm2     berendezések bekötésére</t>
  </si>
  <si>
    <t>Védőcsövek</t>
  </si>
  <si>
    <t> 2.1</t>
  </si>
  <si>
    <t>Vastagfalú védőcsövek,  átm. 25/19 mm</t>
  </si>
  <si>
    <t>D. EGYÉB MUNKÁK</t>
  </si>
  <si>
    <t>Első felülvizsgálat az MSZ-EN 60364-711 szerint, minősítő írat készítésével.</t>
  </si>
  <si>
    <t>EGY KÉSZLET KÖLTSÉGE:</t>
  </si>
  <si>
    <t>ÖSSZESEN KÉSZÜL:</t>
  </si>
  <si>
    <t>MINDÖSSZESEN:</t>
  </si>
  <si>
    <t>Nyíregyháza, Bujtosi Városliget - KÖZVILÁGÍTÁSI LÁMPATESTEK CSERÉJE</t>
  </si>
  <si>
    <t>KÖZVILÁGÍTÁS KORSZERŰSÍTÉSE </t>
  </si>
  <si>
    <t>LÁMPATEST CSERÉVEL</t>
  </si>
  <si>
    <t>Az új lámpák felszerelése az Áramszolgáltatói közvilágítási oszlopokra,   - kiépítés beüzemelés műszaki leírás szerint</t>
  </si>
  <si>
    <t>EGY LÁMPATEST CSERE KÖLTSÉGVETÉS KIÍRÁSA:</t>
  </si>
  <si>
    <t>Közvilágítási lámpatest LED fényforrással. Tipus: …</t>
  </si>
  <si>
    <t>Erősáramú kábel   berendezések bekötésére Tipus: NYY-J 0,6/1 kV -  3x1,5 mm2   </t>
  </si>
  <si>
    <t>Vastagfalú védőcső,  átm. 25/19 mm</t>
  </si>
  <si>
    <t>Szerelési apróanyagok (zsugorcsövek, rögzító elemek stb.)</t>
  </si>
  <si>
    <t>2525/45 telekhez</t>
  </si>
  <si>
    <t>53-005-28.1.1-0645533</t>
  </si>
  <si>
    <t>Előregyártott (konfekcionált) beton vízóra aknák elhelyezése, előre elkészített tömörített kavicságyazatra, szerelvények és vízóra nélkül, 1,00-1,50 m belméretig, LEIER VA 100/62,5/120 L+H beton vízóra akna, Cikkszám: HUTJS3488 LEIER AF BL 60/3 lépésálló bordáslemez fedlap, Cikkszám: HUTX4947</t>
  </si>
  <si>
    <t>Előregyártott (konfekcionált) beton vízóra aknák elhelyezése, előre elkészített tömörített kavicságyazatra, szerelvények és vízóra nélkül, 1,00-1,50 m belméretig, LEIER VA 100/62,5/120 L+H beton vízóra akna, Cikkszám: HUTJS3488 LEIER AF BL 60/3 lépésálló bordáslemez fedlap, Cikkszám: HUTX4947 Öntöző vízmérő akna</t>
  </si>
  <si>
    <t>54-005-5.1</t>
  </si>
  <si>
    <t>Ivóvíz vezeték leágazás kiépítése / vízvezeték gerinctől a vízmérőig/. / NYÍRSÉGVÍZ Zrt kivitelezésében /</t>
  </si>
  <si>
    <t>54-005-2.1</t>
  </si>
  <si>
    <t>Szennyvíz bekötés kiépítése  / NYÍRSÉGVÍZ Zrt kivitelezésében /</t>
  </si>
  <si>
    <t>54-005-5.1-0110043</t>
  </si>
  <si>
    <t>PP, PE, KPE nyomócső szerelése, földárokban, hegesztett kötésekkel, idomok nélkül, csőátmérő: 16-50 mm között, PIPELIFE PE80 ivóvíz nyomócső 32x2,0 mm 7,5bar (C=1,25), 80VSDR176032200K</t>
  </si>
  <si>
    <t>82-002-2.1.2.1.1.1.1-0346761</t>
  </si>
  <si>
    <t>Vízmérők elhelyezése, hitelesítve, kétoldalon külső menettel, illetve hollandival csatlakoztatva, házi vízmérő, hidegvízre, szárazonfutó, többsugaras, NA 13 vízmérő </t>
  </si>
  <si>
    <t>82-001-7.1.2-0115218</t>
  </si>
  <si>
    <t>Kétoldalon menetes vagy roppantógyűrűs szerelvény elhelyezése, külső vagy belső menettel, illetve hollandival csatlakoztatva DN 6-12 gömbcsap, víz- és gázfőcsap, OVENTROP Optibal golyoscsap, hőmérővel szerelt műanyag fogantyúval, PN16, DN10, 3/8" bm.,kvs=8,8, (-10...+100)°C, nikkelezett sr. szelepházzal, 1078003</t>
  </si>
  <si>
    <t>82-001-7.1.2-0115561</t>
  </si>
  <si>
    <t>Kétoldalon menetes vagy roppantógyűrűs szerelvény elhelyezése, külső vagy belső menettel, illetve hollandival csatlakoztatva DN 6-12 gömbcsap, víz fagycsap </t>
  </si>
  <si>
    <t>82-001-10.1</t>
  </si>
  <si>
    <t>PE/ hga gyorskötő idom DN25/3/4" </t>
  </si>
  <si>
    <t>2720/3 telekhez</t>
  </si>
  <si>
    <t>Előregyártott (konfekcionált) beton vízóra aknák elhelyezése, előre elkészített tömörített kavicságyazatra, szerelvények és vízóra nélkül, 1,00-1,50 m belméretig, LEIER VA 100/62,5/120 L+H beton vízóra akna, Cikkszám: HUTJS3488 LEIER AF BL 60/3 lépésálló bordáslemez fedlap, Cikkszám: HUTX4947 Öntöző vízmérő akna </t>
  </si>
  <si>
    <t>Munkanem összesen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</si>
</sst>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,_F_t_-;\-* #,##0.00,_F_t_-;_-* \-??\ _F_t_-;_-@_-"/>
    <numFmt numFmtId="166" formatCode="_-* #,##0,_F_t_-;\-* #,##0,_F_t_-;_-* \-??\ _F_t_-;_-@_-"/>
    <numFmt numFmtId="167" formatCode="0.00%"/>
    <numFmt numFmtId="168" formatCode="#,##0,&quot;Ft&quot;"/>
    <numFmt numFmtId="169" formatCode="#,##0.00,&quot;Ft&quot;"/>
    <numFmt numFmtId="170" formatCode="@"/>
    <numFmt numFmtId="171" formatCode="#,##0"/>
    <numFmt numFmtId="172" formatCode="0.0"/>
    <numFmt numFmtId="173" formatCode="0"/>
    <numFmt numFmtId="174" formatCode="_-* #,##0.0,_F_t_-;\-* #,##0.0,_F_t_-;_-* \-??\ _F_t_-;_-@_-"/>
    <numFmt numFmtId="175" formatCode="DD/MMM"/>
  </numFmts>
  <fonts count="33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1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  <font>
      <b val="true"/>
      <sz val="10"/>
      <name val="MS Sans"/>
      <family val="2"/>
      <charset val="1"/>
    </font>
    <font>
      <b val="true"/>
      <sz val="12"/>
      <name val="Times New Roman"/>
      <family val="1"/>
      <charset val="238"/>
    </font>
    <font>
      <b val="true"/>
      <sz val="11"/>
      <name val="Century Gothic"/>
      <family val="2"/>
      <charset val="238"/>
    </font>
    <font>
      <sz val="11"/>
      <name val="Century Gothic"/>
      <family val="2"/>
      <charset val="238"/>
    </font>
    <font>
      <sz val="11"/>
      <color rgb="FF000000"/>
      <name val="Century Gothic"/>
      <family val="2"/>
      <charset val="238"/>
    </font>
    <font>
      <sz val="10"/>
      <color rgb="FF000000"/>
      <name val="Times New Roman CE"/>
      <family val="1"/>
      <charset val="238"/>
    </font>
    <font>
      <b val="true"/>
      <sz val="10"/>
      <name val="Century Gothic"/>
      <family val="2"/>
      <charset val="238"/>
    </font>
    <font>
      <b val="true"/>
      <sz val="10"/>
      <name val="Times New Roman CE"/>
      <family val="1"/>
      <charset val="238"/>
    </font>
    <font>
      <sz val="10"/>
      <name val="Century Gothic"/>
      <family val="2"/>
      <charset val="238"/>
    </font>
    <font>
      <sz val="10"/>
      <name val="Times New Roman CE"/>
      <family val="1"/>
      <charset val="238"/>
    </font>
    <font>
      <vertAlign val="superscript"/>
      <sz val="10"/>
      <name val="Century Gothic"/>
      <family val="2"/>
      <charset val="238"/>
    </font>
    <font>
      <b val="true"/>
      <sz val="11"/>
      <color rgb="FF000000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sz val="12"/>
      <color rgb="FF000000"/>
      <name val="Century Gothic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12"/>
      <name val="Arial"/>
      <family val="2"/>
      <charset val="238"/>
    </font>
    <font>
      <sz val="11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FFFFFF"/>
        <bgColor rgb="FFEBF1DE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31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9" fillId="0" borderId="2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11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1" fontId="9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15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3" fillId="0" borderId="3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15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2" fontId="1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15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8" fillId="0" borderId="3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11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9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1" fillId="0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15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24" fillId="0" borderId="4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314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4" xfId="13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5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6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7" xfId="31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27" fillId="0" borderId="7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6" fillId="0" borderId="7" xfId="31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26" fillId="0" borderId="7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0" borderId="8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0" xfId="31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27" fillId="0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26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31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0" xfId="1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0" borderId="0" xfId="1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0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23" fillId="0" borderId="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1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7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1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0" xfId="314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31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13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31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1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3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3" fillId="0" borderId="0" xfId="13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133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29" fillId="0" borderId="0" xfId="1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23" fillId="0" borderId="0" xfId="13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3" fillId="0" borderId="0" xfId="314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30" fillId="0" borderId="0" xfId="13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5" fontId="23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1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133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1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2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3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27" fillId="0" borderId="1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1" fillId="0" borderId="14" xfId="31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0" borderId="14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31" fillId="0" borderId="15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3" fillId="0" borderId="16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3" fillId="0" borderId="4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3" fillId="0" borderId="17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0" fillId="0" borderId="0" xfId="31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314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0" xfId="31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31" fillId="0" borderId="0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16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4" fontId="23" fillId="0" borderId="16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3" fillId="0" borderId="17" xfId="1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6" xfId="31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7" fillId="0" borderId="18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7" fillId="0" borderId="18" xfId="13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18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7" fillId="0" borderId="16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7" fillId="0" borderId="4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7" fillId="0" borderId="17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7" fillId="0" borderId="0" xfId="314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0" xfId="31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26" fillId="0" borderId="0" xfId="314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31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133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0" fillId="0" borderId="3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1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30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&#13;&#10;JournalTemplate=C:\COMFO\CTALK\JOURSTD.TPL&#13;&#10;LbStateAddress=3 3 0 251 1 89 2 311&#13;&#10;LbStateJou" xfId="20" builtinId="53" customBuiltin="true"/>
    <cellStyle name="Ezres 2" xfId="21" builtinId="53" customBuiltin="true"/>
    <cellStyle name="Ezres 2 2" xfId="22" builtinId="53" customBuiltin="true"/>
    <cellStyle name="Ezres 2 2 2" xfId="23" builtinId="53" customBuiltin="true"/>
    <cellStyle name="Ezres 2 2 2 2" xfId="24" builtinId="53" customBuiltin="true"/>
    <cellStyle name="Ezres 2 2 2 2 2" xfId="25" builtinId="53" customBuiltin="true"/>
    <cellStyle name="Ezres 2 2 2 3" xfId="26" builtinId="53" customBuiltin="true"/>
    <cellStyle name="Ezres 2 2 2 3 2" xfId="27" builtinId="53" customBuiltin="true"/>
    <cellStyle name="Ezres 2 2 2 4" xfId="28" builtinId="53" customBuiltin="true"/>
    <cellStyle name="Ezres 2 2 3" xfId="29" builtinId="53" customBuiltin="true"/>
    <cellStyle name="Ezres 2 2 3 2" xfId="30" builtinId="53" customBuiltin="true"/>
    <cellStyle name="Ezres 2 2 3 2 2" xfId="31" builtinId="53" customBuiltin="true"/>
    <cellStyle name="Ezres 2 2 3 3" xfId="32" builtinId="53" customBuiltin="true"/>
    <cellStyle name="Ezres 2 2 3 3 2" xfId="33" builtinId="53" customBuiltin="true"/>
    <cellStyle name="Ezres 2 2 3 4" xfId="34" builtinId="53" customBuiltin="true"/>
    <cellStyle name="Ezres 2 2 4" xfId="35" builtinId="53" customBuiltin="true"/>
    <cellStyle name="Ezres 2 2 4 2" xfId="36" builtinId="53" customBuiltin="true"/>
    <cellStyle name="Ezres 2 2 5" xfId="37" builtinId="53" customBuiltin="true"/>
    <cellStyle name="Ezres 2 2 5 2" xfId="38" builtinId="53" customBuiltin="true"/>
    <cellStyle name="Ezres 2 2 6" xfId="39" builtinId="53" customBuiltin="true"/>
    <cellStyle name="Ezres 2 3" xfId="40" builtinId="53" customBuiltin="true"/>
    <cellStyle name="Ezres 2 3 2" xfId="41" builtinId="53" customBuiltin="true"/>
    <cellStyle name="Ezres 2 3 2 2" xfId="42" builtinId="53" customBuiltin="true"/>
    <cellStyle name="Ezres 2 3 3" xfId="43" builtinId="53" customBuiltin="true"/>
    <cellStyle name="Ezres 2 3 3 2" xfId="44" builtinId="53" customBuiltin="true"/>
    <cellStyle name="Ezres 2 3 4" xfId="45" builtinId="53" customBuiltin="true"/>
    <cellStyle name="Ezres 2 4" xfId="46" builtinId="53" customBuiltin="true"/>
    <cellStyle name="Ezres 2 4 2" xfId="47" builtinId="53" customBuiltin="true"/>
    <cellStyle name="Ezres 2 4 2 2" xfId="48" builtinId="53" customBuiltin="true"/>
    <cellStyle name="Ezres 2 4 3" xfId="49" builtinId="53" customBuiltin="true"/>
    <cellStyle name="Ezres 2 4 3 2" xfId="50" builtinId="53" customBuiltin="true"/>
    <cellStyle name="Ezres 2 4 4" xfId="51" builtinId="53" customBuiltin="true"/>
    <cellStyle name="Ezres 2 5" xfId="52" builtinId="53" customBuiltin="true"/>
    <cellStyle name="Ezres 2 5 2" xfId="53" builtinId="53" customBuiltin="true"/>
    <cellStyle name="Ezres 2 6" xfId="54" builtinId="53" customBuiltin="true"/>
    <cellStyle name="Ezres 2 6 2" xfId="55" builtinId="53" customBuiltin="true"/>
    <cellStyle name="Ezres 2 7" xfId="56" builtinId="53" customBuiltin="true"/>
    <cellStyle name="Ezres 3" xfId="57" builtinId="53" customBuiltin="true"/>
    <cellStyle name="Ezres 3 2" xfId="58" builtinId="53" customBuiltin="true"/>
    <cellStyle name="Ezres 3 2 2" xfId="59" builtinId="53" customBuiltin="true"/>
    <cellStyle name="Ezres 3 2 2 2" xfId="60" builtinId="53" customBuiltin="true"/>
    <cellStyle name="Ezres 3 2 2 2 2" xfId="61" builtinId="53" customBuiltin="true"/>
    <cellStyle name="Ezres 3 2 2 3" xfId="62" builtinId="53" customBuiltin="true"/>
    <cellStyle name="Ezres 3 2 2 3 2" xfId="63" builtinId="53" customBuiltin="true"/>
    <cellStyle name="Ezres 3 2 2 4" xfId="64" builtinId="53" customBuiltin="true"/>
    <cellStyle name="Ezres 3 2 3" xfId="65" builtinId="53" customBuiltin="true"/>
    <cellStyle name="Ezres 3 2 3 2" xfId="66" builtinId="53" customBuiltin="true"/>
    <cellStyle name="Ezres 3 2 3 2 2" xfId="67" builtinId="53" customBuiltin="true"/>
    <cellStyle name="Ezres 3 2 3 3" xfId="68" builtinId="53" customBuiltin="true"/>
    <cellStyle name="Ezres 3 2 3 3 2" xfId="69" builtinId="53" customBuiltin="true"/>
    <cellStyle name="Ezres 3 2 3 4" xfId="70" builtinId="53" customBuiltin="true"/>
    <cellStyle name="Ezres 3 2 4" xfId="71" builtinId="53" customBuiltin="true"/>
    <cellStyle name="Ezres 3 2 4 2" xfId="72" builtinId="53" customBuiltin="true"/>
    <cellStyle name="Ezres 3 2 5" xfId="73" builtinId="53" customBuiltin="true"/>
    <cellStyle name="Ezres 3 2 5 2" xfId="74" builtinId="53" customBuiltin="true"/>
    <cellStyle name="Ezres 3 2 6" xfId="75" builtinId="53" customBuiltin="true"/>
    <cellStyle name="Ezres 3 3" xfId="76" builtinId="53" customBuiltin="true"/>
    <cellStyle name="Ezres 3 3 2" xfId="77" builtinId="53" customBuiltin="true"/>
    <cellStyle name="Ezres 3 3 2 2" xfId="78" builtinId="53" customBuiltin="true"/>
    <cellStyle name="Ezres 3 3 3" xfId="79" builtinId="53" customBuiltin="true"/>
    <cellStyle name="Ezres 3 3 3 2" xfId="80" builtinId="53" customBuiltin="true"/>
    <cellStyle name="Ezres 3 3 4" xfId="81" builtinId="53" customBuiltin="true"/>
    <cellStyle name="Ezres 3 4" xfId="82" builtinId="53" customBuiltin="true"/>
    <cellStyle name="Ezres 3 4 2" xfId="83" builtinId="53" customBuiltin="true"/>
    <cellStyle name="Ezres 3 4 2 2" xfId="84" builtinId="53" customBuiltin="true"/>
    <cellStyle name="Ezres 3 4 3" xfId="85" builtinId="53" customBuiltin="true"/>
    <cellStyle name="Ezres 3 4 3 2" xfId="86" builtinId="53" customBuiltin="true"/>
    <cellStyle name="Ezres 3 4 4" xfId="87" builtinId="53" customBuiltin="true"/>
    <cellStyle name="Ezres 3 5" xfId="88" builtinId="53" customBuiltin="true"/>
    <cellStyle name="Ezres 3 5 2" xfId="89" builtinId="53" customBuiltin="true"/>
    <cellStyle name="Ezres 3 6" xfId="90" builtinId="53" customBuiltin="true"/>
    <cellStyle name="Ezres 3 6 2" xfId="91" builtinId="53" customBuiltin="true"/>
    <cellStyle name="Ezres 3 7" xfId="92" builtinId="53" customBuiltin="true"/>
    <cellStyle name="Ezres 4" xfId="93" builtinId="53" customBuiltin="true"/>
    <cellStyle name="Ezres 4 2" xfId="94" builtinId="53" customBuiltin="true"/>
    <cellStyle name="Ezres 4 2 2" xfId="95" builtinId="53" customBuiltin="true"/>
    <cellStyle name="Ezres 4 2 2 2" xfId="96" builtinId="53" customBuiltin="true"/>
    <cellStyle name="Ezres 4 2 2 2 2" xfId="97" builtinId="53" customBuiltin="true"/>
    <cellStyle name="Ezres 4 2 2 3" xfId="98" builtinId="53" customBuiltin="true"/>
    <cellStyle name="Ezres 4 2 2 3 2" xfId="99" builtinId="53" customBuiltin="true"/>
    <cellStyle name="Ezres 4 2 2 4" xfId="100" builtinId="53" customBuiltin="true"/>
    <cellStyle name="Ezres 4 2 3" xfId="101" builtinId="53" customBuiltin="true"/>
    <cellStyle name="Ezres 4 2 3 2" xfId="102" builtinId="53" customBuiltin="true"/>
    <cellStyle name="Ezres 4 2 3 2 2" xfId="103" builtinId="53" customBuiltin="true"/>
    <cellStyle name="Ezres 4 2 3 3" xfId="104" builtinId="53" customBuiltin="true"/>
    <cellStyle name="Ezres 4 2 3 3 2" xfId="105" builtinId="53" customBuiltin="true"/>
    <cellStyle name="Ezres 4 2 3 4" xfId="106" builtinId="53" customBuiltin="true"/>
    <cellStyle name="Ezres 4 2 4" xfId="107" builtinId="53" customBuiltin="true"/>
    <cellStyle name="Ezres 4 2 4 2" xfId="108" builtinId="53" customBuiltin="true"/>
    <cellStyle name="Ezres 4 2 5" xfId="109" builtinId="53" customBuiltin="true"/>
    <cellStyle name="Ezres 4 2 5 2" xfId="110" builtinId="53" customBuiltin="true"/>
    <cellStyle name="Ezres 4 2 6" xfId="111" builtinId="53" customBuiltin="true"/>
    <cellStyle name="Ezres 4 3" xfId="112" builtinId="53" customBuiltin="true"/>
    <cellStyle name="Ezres 4 3 2" xfId="113" builtinId="53" customBuiltin="true"/>
    <cellStyle name="Ezres 4 3 2 2" xfId="114" builtinId="53" customBuiltin="true"/>
    <cellStyle name="Ezres 4 3 3" xfId="115" builtinId="53" customBuiltin="true"/>
    <cellStyle name="Ezres 4 3 3 2" xfId="116" builtinId="53" customBuiltin="true"/>
    <cellStyle name="Ezres 4 3 4" xfId="117" builtinId="53" customBuiltin="true"/>
    <cellStyle name="Ezres 4 4" xfId="118" builtinId="53" customBuiltin="true"/>
    <cellStyle name="Ezres 4 4 2" xfId="119" builtinId="53" customBuiltin="true"/>
    <cellStyle name="Ezres 4 4 3" xfId="120" builtinId="53" customBuiltin="true"/>
    <cellStyle name="Ezres 4 4 3 2" xfId="121" builtinId="53" customBuiltin="true"/>
    <cellStyle name="Ezres 4 4 4" xfId="122" builtinId="53" customBuiltin="true"/>
    <cellStyle name="Ezres 4 4 4 2" xfId="123" builtinId="53" customBuiltin="true"/>
    <cellStyle name="Ezres 4 4 5" xfId="124" builtinId="53" customBuiltin="true"/>
    <cellStyle name="Ezres 4 5" xfId="125" builtinId="53" customBuiltin="true"/>
    <cellStyle name="Ezres 4 5 2" xfId="126" builtinId="53" customBuiltin="true"/>
    <cellStyle name="Ezres 4 6" xfId="127" builtinId="53" customBuiltin="true"/>
    <cellStyle name="Ezres 4 6 2" xfId="128" builtinId="53" customBuiltin="true"/>
    <cellStyle name="Ezres 4 7" xfId="129" builtinId="53" customBuiltin="true"/>
    <cellStyle name="Normál 19 2" xfId="130" builtinId="53" customBuiltin="true"/>
    <cellStyle name="Normál 2" xfId="131" builtinId="53" customBuiltin="true"/>
    <cellStyle name="Normál 2 2" xfId="132" builtinId="53" customBuiltin="true"/>
    <cellStyle name="Normál 2 2 2" xfId="133" builtinId="53" customBuiltin="true"/>
    <cellStyle name="Normál 2 3" xfId="134" builtinId="53" customBuiltin="true"/>
    <cellStyle name="Normál 2 4" xfId="135" builtinId="53" customBuiltin="true"/>
    <cellStyle name="Normál 2 4 2" xfId="136" builtinId="53" customBuiltin="true"/>
    <cellStyle name="Normál 2 4 2 2" xfId="137" builtinId="53" customBuiltin="true"/>
    <cellStyle name="Normál 2 4 2 2 2" xfId="138" builtinId="53" customBuiltin="true"/>
    <cellStyle name="Normál 2 4 2 3" xfId="139" builtinId="53" customBuiltin="true"/>
    <cellStyle name="Normál 2 4 2 3 2" xfId="140" builtinId="53" customBuiltin="true"/>
    <cellStyle name="Normál 2 4 2 4" xfId="141" builtinId="53" customBuiltin="true"/>
    <cellStyle name="Normál 2 4 3" xfId="142" builtinId="53" customBuiltin="true"/>
    <cellStyle name="Normál 2 4 3 2" xfId="143" builtinId="53" customBuiltin="true"/>
    <cellStyle name="Normál 2 4 3 2 2" xfId="144" builtinId="53" customBuiltin="true"/>
    <cellStyle name="Normál 2 4 3 3" xfId="145" builtinId="53" customBuiltin="true"/>
    <cellStyle name="Normál 2 4 3 3 2" xfId="146" builtinId="53" customBuiltin="true"/>
    <cellStyle name="Normál 2 4 3 4" xfId="147" builtinId="53" customBuiltin="true"/>
    <cellStyle name="Normál 2 4 4" xfId="148" builtinId="53" customBuiltin="true"/>
    <cellStyle name="Normál 2 4 4 2" xfId="149" builtinId="53" customBuiltin="true"/>
    <cellStyle name="Normál 2 4 5" xfId="150" builtinId="53" customBuiltin="true"/>
    <cellStyle name="Normál 2 4 5 2" xfId="151" builtinId="53" customBuiltin="true"/>
    <cellStyle name="Normál 2 4 6" xfId="152" builtinId="53" customBuiltin="true"/>
    <cellStyle name="Normál 2 5" xfId="153" builtinId="53" customBuiltin="true"/>
    <cellStyle name="Normál 2 5 2" xfId="154" builtinId="53" customBuiltin="true"/>
    <cellStyle name="Normál 2 5 2 2" xfId="155" builtinId="53" customBuiltin="true"/>
    <cellStyle name="Normál 2 5 3" xfId="156" builtinId="53" customBuiltin="true"/>
    <cellStyle name="Normál 2 5 3 2" xfId="157" builtinId="53" customBuiltin="true"/>
    <cellStyle name="Normál 2 5 4" xfId="158" builtinId="53" customBuiltin="true"/>
    <cellStyle name="Normál 2 6" xfId="159" builtinId="53" customBuiltin="true"/>
    <cellStyle name="Normál 2 6 2" xfId="160" builtinId="53" customBuiltin="true"/>
    <cellStyle name="Normál 2 6 2 2" xfId="161" builtinId="53" customBuiltin="true"/>
    <cellStyle name="Normál 2 6 3" xfId="162" builtinId="53" customBuiltin="true"/>
    <cellStyle name="Normál 2 6 3 2" xfId="163" builtinId="53" customBuiltin="true"/>
    <cellStyle name="Normál 2 6 4" xfId="164" builtinId="53" customBuiltin="true"/>
    <cellStyle name="Normál 2 7" xfId="165" builtinId="53" customBuiltin="true"/>
    <cellStyle name="Normál 2 7 2" xfId="166" builtinId="53" customBuiltin="true"/>
    <cellStyle name="Normál 2 8" xfId="167" builtinId="53" customBuiltin="true"/>
    <cellStyle name="Normál 2 8 2" xfId="168" builtinId="53" customBuiltin="true"/>
    <cellStyle name="Normál 2 9" xfId="169" builtinId="53" customBuiltin="true"/>
    <cellStyle name="Normál 3" xfId="170" builtinId="53" customBuiltin="true"/>
    <cellStyle name="Normál 3 2" xfId="171" builtinId="53" customBuiltin="true"/>
    <cellStyle name="Normál 3 2 2" xfId="172" builtinId="53" customBuiltin="true"/>
    <cellStyle name="Normál 3 2 2 2" xfId="173" builtinId="53" customBuiltin="true"/>
    <cellStyle name="Normál 3 2 2 2 2" xfId="174" builtinId="53" customBuiltin="true"/>
    <cellStyle name="Normál 3 2 2 3" xfId="175" builtinId="53" customBuiltin="true"/>
    <cellStyle name="Normál 3 2 2 3 2" xfId="176" builtinId="53" customBuiltin="true"/>
    <cellStyle name="Normál 3 2 2 4" xfId="177" builtinId="53" customBuiltin="true"/>
    <cellStyle name="Normál 3 2 3" xfId="178" builtinId="53" customBuiltin="true"/>
    <cellStyle name="Normál 3 2 3 2" xfId="179" builtinId="53" customBuiltin="true"/>
    <cellStyle name="Normál 3 2 3 2 2" xfId="180" builtinId="53" customBuiltin="true"/>
    <cellStyle name="Normál 3 2 3 3" xfId="181" builtinId="53" customBuiltin="true"/>
    <cellStyle name="Normál 3 2 3 3 2" xfId="182" builtinId="53" customBuiltin="true"/>
    <cellStyle name="Normál 3 2 3 4" xfId="183" builtinId="53" customBuiltin="true"/>
    <cellStyle name="Normál 3 2 4" xfId="184" builtinId="53" customBuiltin="true"/>
    <cellStyle name="Normál 3 2 4 2" xfId="185" builtinId="53" customBuiltin="true"/>
    <cellStyle name="Normál 3 2 5" xfId="186" builtinId="53" customBuiltin="true"/>
    <cellStyle name="Normál 3 2 5 2" xfId="187" builtinId="53" customBuiltin="true"/>
    <cellStyle name="Normál 3 2 6" xfId="188" builtinId="53" customBuiltin="true"/>
    <cellStyle name="Normál 3 3" xfId="189" builtinId="53" customBuiltin="true"/>
    <cellStyle name="Normál 3 3 2" xfId="190" builtinId="53" customBuiltin="true"/>
    <cellStyle name="Normál 3 3 2 2" xfId="191" builtinId="53" customBuiltin="true"/>
    <cellStyle name="Normál 3 3 3" xfId="192" builtinId="53" customBuiltin="true"/>
    <cellStyle name="Normál 3 3 3 2" xfId="193" builtinId="53" customBuiltin="true"/>
    <cellStyle name="Normál 3 3 4" xfId="194" builtinId="53" customBuiltin="true"/>
    <cellStyle name="Normál 3 4" xfId="195" builtinId="53" customBuiltin="true"/>
    <cellStyle name="Normál 3 4 2" xfId="196" builtinId="53" customBuiltin="true"/>
    <cellStyle name="Normál 3 4 2 2" xfId="197" builtinId="53" customBuiltin="true"/>
    <cellStyle name="Normál 3 4 3" xfId="198" builtinId="53" customBuiltin="true"/>
    <cellStyle name="Normál 3 4 3 2" xfId="199" builtinId="53" customBuiltin="true"/>
    <cellStyle name="Normál 3 4 4" xfId="200" builtinId="53" customBuiltin="true"/>
    <cellStyle name="Normál 3 5" xfId="201" builtinId="53" customBuiltin="true"/>
    <cellStyle name="Normál 3 5 2" xfId="202" builtinId="53" customBuiltin="true"/>
    <cellStyle name="Normál 3 6" xfId="203" builtinId="53" customBuiltin="true"/>
    <cellStyle name="Normál 3 6 2" xfId="204" builtinId="53" customBuiltin="true"/>
    <cellStyle name="Normál 3 7" xfId="205" builtinId="53" customBuiltin="true"/>
    <cellStyle name="Normál 4" xfId="206" builtinId="53" customBuiltin="true"/>
    <cellStyle name="Normál 4 2" xfId="207" builtinId="53" customBuiltin="true"/>
    <cellStyle name="Normál 4 2 2" xfId="208" builtinId="53" customBuiltin="true"/>
    <cellStyle name="Normál 4 2 2 2" xfId="209" builtinId="53" customBuiltin="true"/>
    <cellStyle name="Normál 4 2 2 2 2" xfId="210" builtinId="53" customBuiltin="true"/>
    <cellStyle name="Normál 4 2 2 3" xfId="211" builtinId="53" customBuiltin="true"/>
    <cellStyle name="Normál 4 2 2 3 2" xfId="212" builtinId="53" customBuiltin="true"/>
    <cellStyle name="Normál 4 2 2 4" xfId="213" builtinId="53" customBuiltin="true"/>
    <cellStyle name="Normál 4 2 3" xfId="214" builtinId="53" customBuiltin="true"/>
    <cellStyle name="Normál 4 2 3 2" xfId="215" builtinId="53" customBuiltin="true"/>
    <cellStyle name="Normál 4 2 3 2 2" xfId="216" builtinId="53" customBuiltin="true"/>
    <cellStyle name="Normál 4 2 3 3" xfId="217" builtinId="53" customBuiltin="true"/>
    <cellStyle name="Normál 4 2 3 3 2" xfId="218" builtinId="53" customBuiltin="true"/>
    <cellStyle name="Normál 4 2 3 4" xfId="219" builtinId="53" customBuiltin="true"/>
    <cellStyle name="Normál 4 2 4" xfId="220" builtinId="53" customBuiltin="true"/>
    <cellStyle name="Normál 4 2 4 2" xfId="221" builtinId="53" customBuiltin="true"/>
    <cellStyle name="Normál 4 2 5" xfId="222" builtinId="53" customBuiltin="true"/>
    <cellStyle name="Normál 4 2 5 2" xfId="223" builtinId="53" customBuiltin="true"/>
    <cellStyle name="Normál 4 2 6" xfId="224" builtinId="53" customBuiltin="true"/>
    <cellStyle name="Normál 4 3" xfId="225" builtinId="53" customBuiltin="true"/>
    <cellStyle name="Normál 4 3 2" xfId="226" builtinId="53" customBuiltin="true"/>
    <cellStyle name="Normál 4 3 2 2" xfId="227" builtinId="53" customBuiltin="true"/>
    <cellStyle name="Normál 4 3 3" xfId="228" builtinId="53" customBuiltin="true"/>
    <cellStyle name="Normál 4 3 3 2" xfId="229" builtinId="53" customBuiltin="true"/>
    <cellStyle name="Normál 4 3 4" xfId="230" builtinId="53" customBuiltin="true"/>
    <cellStyle name="Normál 4 4" xfId="231" builtinId="53" customBuiltin="true"/>
    <cellStyle name="Normál 4 4 2" xfId="232" builtinId="53" customBuiltin="true"/>
    <cellStyle name="Normál 4 4 2 2" xfId="233" builtinId="53" customBuiltin="true"/>
    <cellStyle name="Normál 4 4 3" xfId="234" builtinId="53" customBuiltin="true"/>
    <cellStyle name="Normál 4 4 3 2" xfId="235" builtinId="53" customBuiltin="true"/>
    <cellStyle name="Normál 4 4 4" xfId="236" builtinId="53" customBuiltin="true"/>
    <cellStyle name="Normál 4 5" xfId="237" builtinId="53" customBuiltin="true"/>
    <cellStyle name="Normál 4 5 2" xfId="238" builtinId="53" customBuiltin="true"/>
    <cellStyle name="Normál 4 6" xfId="239" builtinId="53" customBuiltin="true"/>
    <cellStyle name="Normál 4 6 2" xfId="240" builtinId="53" customBuiltin="true"/>
    <cellStyle name="Normál 4 7" xfId="241" builtinId="53" customBuiltin="true"/>
    <cellStyle name="Normál 5" xfId="242" builtinId="53" customBuiltin="true"/>
    <cellStyle name="Normál 5 2" xfId="243" builtinId="53" customBuiltin="true"/>
    <cellStyle name="Normál 5 2 2" xfId="244" builtinId="53" customBuiltin="true"/>
    <cellStyle name="Normál 5 2 2 2" xfId="245" builtinId="53" customBuiltin="true"/>
    <cellStyle name="Normál 5 2 2 2 2" xfId="246" builtinId="53" customBuiltin="true"/>
    <cellStyle name="Normál 5 2 2 3" xfId="247" builtinId="53" customBuiltin="true"/>
    <cellStyle name="Normál 5 2 2 3 2" xfId="248" builtinId="53" customBuiltin="true"/>
    <cellStyle name="Normál 5 2 2 4" xfId="249" builtinId="53" customBuiltin="true"/>
    <cellStyle name="Normál 5 2 3" xfId="250" builtinId="53" customBuiltin="true"/>
    <cellStyle name="Normál 5 2 3 2" xfId="251" builtinId="53" customBuiltin="true"/>
    <cellStyle name="Normál 5 2 3 2 2" xfId="252" builtinId="53" customBuiltin="true"/>
    <cellStyle name="Normál 5 2 3 3" xfId="253" builtinId="53" customBuiltin="true"/>
    <cellStyle name="Normál 5 2 3 3 2" xfId="254" builtinId="53" customBuiltin="true"/>
    <cellStyle name="Normál 5 2 3 4" xfId="255" builtinId="53" customBuiltin="true"/>
    <cellStyle name="Normál 5 2 4" xfId="256" builtinId="53" customBuiltin="true"/>
    <cellStyle name="Normál 5 2 4 2" xfId="257" builtinId="53" customBuiltin="true"/>
    <cellStyle name="Normál 5 2 5" xfId="258" builtinId="53" customBuiltin="true"/>
    <cellStyle name="Normál 5 2 5 2" xfId="259" builtinId="53" customBuiltin="true"/>
    <cellStyle name="Normál 5 2 6" xfId="260" builtinId="53" customBuiltin="true"/>
    <cellStyle name="Normál 5 3" xfId="261" builtinId="53" customBuiltin="true"/>
    <cellStyle name="Normál 5 3 2" xfId="262" builtinId="53" customBuiltin="true"/>
    <cellStyle name="Normál 5 3 2 2" xfId="263" builtinId="53" customBuiltin="true"/>
    <cellStyle name="Normál 5 3 3" xfId="264" builtinId="53" customBuiltin="true"/>
    <cellStyle name="Normál 5 3 3 2" xfId="265" builtinId="53" customBuiltin="true"/>
    <cellStyle name="Normál 5 3 4" xfId="266" builtinId="53" customBuiltin="true"/>
    <cellStyle name="Normál 5 4" xfId="267" builtinId="53" customBuiltin="true"/>
    <cellStyle name="Normál 5 4 2" xfId="268" builtinId="53" customBuiltin="true"/>
    <cellStyle name="Normál 5 4 2 2" xfId="269" builtinId="53" customBuiltin="true"/>
    <cellStyle name="Normál 5 4 3" xfId="270" builtinId="53" customBuiltin="true"/>
    <cellStyle name="Normál 5 4 3 2" xfId="271" builtinId="53" customBuiltin="true"/>
    <cellStyle name="Normál 5 4 4" xfId="272" builtinId="53" customBuiltin="true"/>
    <cellStyle name="Normál 5 5" xfId="273" builtinId="53" customBuiltin="true"/>
    <cellStyle name="Normál 5 5 2" xfId="274" builtinId="53" customBuiltin="true"/>
    <cellStyle name="Normál 5 6" xfId="275" builtinId="53" customBuiltin="true"/>
    <cellStyle name="Normál 5 6 2" xfId="276" builtinId="53" customBuiltin="true"/>
    <cellStyle name="Normál 5 7" xfId="277" builtinId="53" customBuiltin="true"/>
    <cellStyle name="Normál 6" xfId="278" builtinId="53" customBuiltin="true"/>
    <cellStyle name="Normál 6 2" xfId="279" builtinId="53" customBuiltin="true"/>
    <cellStyle name="Normál 6 2 2" xfId="280" builtinId="53" customBuiltin="true"/>
    <cellStyle name="Normál 6 2 2 2" xfId="281" builtinId="53" customBuiltin="true"/>
    <cellStyle name="Normál 6 2 2 2 2" xfId="282" builtinId="53" customBuiltin="true"/>
    <cellStyle name="Normál 6 2 2 3" xfId="283" builtinId="53" customBuiltin="true"/>
    <cellStyle name="Normál 6 2 2 3 2" xfId="284" builtinId="53" customBuiltin="true"/>
    <cellStyle name="Normál 6 2 2 4" xfId="285" builtinId="53" customBuiltin="true"/>
    <cellStyle name="Normál 6 2 3" xfId="286" builtinId="53" customBuiltin="true"/>
    <cellStyle name="Normál 6 2 3 2" xfId="287" builtinId="53" customBuiltin="true"/>
    <cellStyle name="Normál 6 2 3 2 2" xfId="288" builtinId="53" customBuiltin="true"/>
    <cellStyle name="Normál 6 2 3 3" xfId="289" builtinId="53" customBuiltin="true"/>
    <cellStyle name="Normál 6 2 3 3 2" xfId="290" builtinId="53" customBuiltin="true"/>
    <cellStyle name="Normál 6 2 3 4" xfId="291" builtinId="53" customBuiltin="true"/>
    <cellStyle name="Normál 6 2 4" xfId="292" builtinId="53" customBuiltin="true"/>
    <cellStyle name="Normál 6 2 4 2" xfId="293" builtinId="53" customBuiltin="true"/>
    <cellStyle name="Normál 6 2 5" xfId="294" builtinId="53" customBuiltin="true"/>
    <cellStyle name="Normál 6 2 5 2" xfId="295" builtinId="53" customBuiltin="true"/>
    <cellStyle name="Normál 6 2 6" xfId="296" builtinId="53" customBuiltin="true"/>
    <cellStyle name="Normál 6 3" xfId="297" builtinId="53" customBuiltin="true"/>
    <cellStyle name="Normál 6 3 2" xfId="298" builtinId="53" customBuiltin="true"/>
    <cellStyle name="Normál 6 3 2 2" xfId="299" builtinId="53" customBuiltin="true"/>
    <cellStyle name="Normál 6 3 3" xfId="300" builtinId="53" customBuiltin="true"/>
    <cellStyle name="Normál 6 3 3 2" xfId="301" builtinId="53" customBuiltin="true"/>
    <cellStyle name="Normál 6 3 4" xfId="302" builtinId="53" customBuiltin="true"/>
    <cellStyle name="Normál 6 4" xfId="303" builtinId="53" customBuiltin="true"/>
    <cellStyle name="Normál 6 4 2" xfId="304" builtinId="53" customBuiltin="true"/>
    <cellStyle name="Normál 6 4 2 2" xfId="305" builtinId="53" customBuiltin="true"/>
    <cellStyle name="Normál 6 4 3" xfId="306" builtinId="53" customBuiltin="true"/>
    <cellStyle name="Normál 6 4 3 2" xfId="307" builtinId="53" customBuiltin="true"/>
    <cellStyle name="Normál 6 4 4" xfId="308" builtinId="53" customBuiltin="true"/>
    <cellStyle name="Normál 6 5" xfId="309" builtinId="53" customBuiltin="true"/>
    <cellStyle name="Normál 6 5 2" xfId="310" builtinId="53" customBuiltin="true"/>
    <cellStyle name="Normál 6 6" xfId="311" builtinId="53" customBuiltin="true"/>
    <cellStyle name="Normál 6 6 2" xfId="312" builtinId="53" customBuiltin="true"/>
    <cellStyle name="Normál 6 7" xfId="313" builtinId="53" customBuiltin="true"/>
    <cellStyle name="Normál_Dkeszi ABLON építőmesteri munkák I.ütem" xfId="314" builtinId="53" customBuiltin="true"/>
    <cellStyle name="Standard_Tabelle1" xfId="315" builtinId="53" customBuiltin="true"/>
    <cellStyle name="Stílus 1" xfId="316" builtinId="53" customBuiltin="true"/>
    <cellStyle name="Stílus 1 2" xfId="317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55"/>
  <sheetViews>
    <sheetView windowProtection="false" showFormulas="false" showGridLines="true" showRowColHeaders="true" showZeros="true" rightToLeft="false" tabSelected="true" showOutlineSymbols="true" defaultGridColor="true" view="pageBreakPreview" topLeftCell="A15" colorId="64" zoomScale="95" zoomScaleNormal="87" zoomScalePageLayoutView="95" workbookViewId="0">
      <selection pane="topLeft" activeCell="D24" activeCellId="0" sqref="D24"/>
    </sheetView>
  </sheetViews>
  <sheetFormatPr defaultRowHeight="15.75"/>
  <cols>
    <col collapsed="false" hidden="false" max="1" min="1" style="1" width="36.4183673469388"/>
    <col collapsed="false" hidden="false" max="2" min="2" style="1" width="10.7091836734694"/>
    <col collapsed="false" hidden="false" max="3" min="3" style="1" width="27.2857142857143"/>
    <col collapsed="false" hidden="false" max="4" min="4" style="1" width="22.7040816326531"/>
    <col collapsed="false" hidden="false" max="5" min="5" style="1" width="18.7091836734694"/>
    <col collapsed="false" hidden="false" max="1025" min="6" style="1" width="9.14285714285714"/>
  </cols>
  <sheetData>
    <row r="1" s="3" customFormat="true" ht="15.75" hidden="false" customHeight="false" outlineLevel="0" collapsed="false">
      <c r="A1" s="2"/>
      <c r="B1" s="2"/>
      <c r="C1" s="2"/>
      <c r="D1" s="2"/>
    </row>
    <row r="2" s="3" customFormat="true" ht="15.75" hidden="false" customHeight="false" outlineLevel="0" collapsed="false">
      <c r="A2" s="2"/>
      <c r="B2" s="2"/>
      <c r="C2" s="2"/>
      <c r="D2" s="2"/>
    </row>
    <row r="3" s="3" customFormat="true" ht="15.75" hidden="false" customHeight="false" outlineLevel="0" collapsed="false">
      <c r="A3" s="2"/>
      <c r="B3" s="2"/>
      <c r="C3" s="2"/>
      <c r="D3" s="2"/>
    </row>
    <row r="4" customFormat="false" ht="15.75" hidden="false" customHeight="false" outlineLevel="0" collapsed="false">
      <c r="A4" s="3" t="s">
        <v>0</v>
      </c>
      <c r="B4" s="3"/>
      <c r="C4" s="3" t="s">
        <v>1</v>
      </c>
      <c r="D4" s="3"/>
    </row>
    <row r="5" customFormat="false" ht="15.75" hidden="false" customHeight="false" outlineLevel="0" collapsed="false">
      <c r="A5" s="3" t="s">
        <v>1</v>
      </c>
      <c r="B5" s="3"/>
      <c r="C5" s="3" t="s">
        <v>1</v>
      </c>
      <c r="D5" s="3"/>
    </row>
    <row r="6" customFormat="false" ht="15.75" hidden="false" customHeight="false" outlineLevel="0" collapsed="false">
      <c r="A6" s="3" t="s">
        <v>2</v>
      </c>
      <c r="B6" s="3"/>
      <c r="C6" s="0"/>
      <c r="D6" s="3"/>
    </row>
    <row r="7" customFormat="false" ht="15.75" hidden="false" customHeight="false" outlineLevel="0" collapsed="false">
      <c r="A7" s="4" t="s">
        <v>3</v>
      </c>
      <c r="B7" s="4"/>
      <c r="C7" s="4"/>
      <c r="D7" s="4"/>
    </row>
    <row r="8" customFormat="false" ht="15.75" hidden="false" customHeight="false" outlineLevel="0" collapsed="false">
      <c r="A8" s="4" t="s">
        <v>4</v>
      </c>
      <c r="B8" s="4"/>
      <c r="C8" s="4"/>
      <c r="D8" s="4"/>
    </row>
    <row r="9" customFormat="false" ht="15.75" hidden="false" customHeight="false" outlineLevel="0" collapsed="false">
      <c r="A9" s="4" t="s">
        <v>1</v>
      </c>
      <c r="B9" s="4"/>
      <c r="C9" s="4"/>
      <c r="D9" s="4"/>
    </row>
    <row r="10" customFormat="false" ht="15.75" hidden="false" customHeight="false" outlineLevel="0" collapsed="false">
      <c r="A10" s="4" t="s">
        <v>5</v>
      </c>
      <c r="B10" s="4"/>
      <c r="C10" s="4"/>
      <c r="D10" s="4"/>
    </row>
    <row r="11" customFormat="false" ht="15" hidden="false" customHeight="false" outlineLevel="0" collapsed="false">
      <c r="A11" s="4" t="s">
        <v>6</v>
      </c>
      <c r="B11" s="4"/>
      <c r="C11" s="4"/>
      <c r="D11" s="4"/>
    </row>
    <row r="12" customFormat="false" ht="15.75" hidden="false" customHeight="false" outlineLevel="0" collapsed="false">
      <c r="A12" s="4" t="s">
        <v>7</v>
      </c>
      <c r="B12" s="4"/>
      <c r="C12" s="4"/>
      <c r="D12" s="4"/>
    </row>
    <row r="13" customFormat="false" ht="15.75" hidden="false" customHeight="false" outlineLevel="0" collapsed="false">
      <c r="A13" s="4" t="s">
        <v>8</v>
      </c>
      <c r="B13" s="4"/>
      <c r="C13" s="4"/>
      <c r="D13" s="4"/>
    </row>
    <row r="14" customFormat="false" ht="15.75" hidden="false" customHeight="false" outlineLevel="0" collapsed="false">
      <c r="A14" s="4"/>
      <c r="B14" s="4"/>
      <c r="C14" s="4"/>
      <c r="D14" s="4"/>
    </row>
    <row r="15" customFormat="false" ht="15.75" hidden="false" customHeight="false" outlineLevel="0" collapsed="false">
      <c r="A15" s="5"/>
      <c r="B15" s="5"/>
      <c r="C15" s="5"/>
      <c r="D15" s="5"/>
    </row>
    <row r="16" customFormat="false" ht="15.75" hidden="false" customHeight="false" outlineLevel="0" collapsed="false">
      <c r="A16" s="5"/>
      <c r="B16" s="5"/>
      <c r="C16" s="5"/>
      <c r="D16" s="5"/>
    </row>
    <row r="17" customFormat="false" ht="3" hidden="false" customHeight="true" outlineLevel="0" collapsed="false">
      <c r="A17" s="5"/>
      <c r="B17" s="5"/>
      <c r="C17" s="5"/>
      <c r="D17" s="5"/>
    </row>
    <row r="18" customFormat="false" ht="29.25" hidden="false" customHeight="true" outlineLevel="0" collapsed="false">
      <c r="A18" s="5"/>
      <c r="B18" s="5"/>
      <c r="C18" s="5"/>
      <c r="D18" s="5"/>
    </row>
    <row r="19" customFormat="false" ht="60.75" hidden="false" customHeight="true" outlineLevel="0" collapsed="false">
      <c r="A19" s="6" t="s">
        <v>9</v>
      </c>
      <c r="B19" s="6"/>
      <c r="C19" s="6"/>
      <c r="D19" s="6"/>
    </row>
    <row r="20" customFormat="false" ht="15.75" hidden="false" customHeight="false" outlineLevel="0" collapsed="false">
      <c r="A20" s="7" t="s">
        <v>10</v>
      </c>
      <c r="B20" s="7"/>
      <c r="C20" s="7"/>
      <c r="D20" s="7"/>
    </row>
    <row r="21" customFormat="false" ht="15.75" hidden="false" customHeight="false" outlineLevel="0" collapsed="false">
      <c r="A21" s="8" t="s">
        <v>11</v>
      </c>
      <c r="B21" s="8"/>
      <c r="C21" s="9" t="s">
        <v>12</v>
      </c>
      <c r="D21" s="9" t="s">
        <v>13</v>
      </c>
    </row>
    <row r="22" customFormat="false" ht="15.75" hidden="false" customHeight="false" outlineLevel="0" collapsed="false">
      <c r="A22" s="8" t="s">
        <v>14</v>
      </c>
      <c r="B22" s="8"/>
      <c r="C22" s="8" t="n">
        <f aca="false">Összesítő!B30</f>
        <v>0</v>
      </c>
      <c r="D22" s="8" t="n">
        <f aca="false">Összesítő!C30</f>
        <v>0</v>
      </c>
    </row>
    <row r="23" customFormat="false" ht="15.75" hidden="false" customHeight="false" outlineLevel="0" collapsed="false">
      <c r="A23" s="8" t="s">
        <v>15</v>
      </c>
      <c r="B23" s="8"/>
      <c r="C23" s="8" t="n">
        <f aca="false">ROUND(C22,0)</f>
        <v>0</v>
      </c>
      <c r="D23" s="8" t="n">
        <f aca="false">ROUND(D22,0)</f>
        <v>0</v>
      </c>
    </row>
    <row r="24" customFormat="false" ht="15.75" hidden="false" customHeight="false" outlineLevel="0" collapsed="false">
      <c r="A24" s="4" t="s">
        <v>16</v>
      </c>
      <c r="B24" s="4"/>
      <c r="C24" s="10" t="n">
        <f aca="false">ROUND(C23+D23,0)</f>
        <v>0</v>
      </c>
      <c r="D24" s="11"/>
    </row>
    <row r="25" customFormat="false" ht="15" hidden="false" customHeight="false" outlineLevel="0" collapsed="false">
      <c r="A25" s="4"/>
      <c r="B25" s="4"/>
      <c r="C25" s="12"/>
      <c r="D25" s="7"/>
    </row>
    <row r="26" customFormat="false" ht="15" hidden="false" customHeight="false" outlineLevel="0" collapsed="false">
      <c r="A26" s="4"/>
      <c r="B26" s="4"/>
      <c r="C26" s="13"/>
      <c r="D26" s="7"/>
    </row>
    <row r="27" customFormat="false" ht="15" hidden="false" customHeight="false" outlineLevel="0" collapsed="false">
      <c r="A27" s="8" t="s">
        <v>17</v>
      </c>
      <c r="B27" s="14" t="n">
        <v>0.27</v>
      </c>
      <c r="C27" s="15" t="n">
        <f aca="false">ROUND(C24*B27,0)</f>
        <v>0</v>
      </c>
      <c r="D27" s="8"/>
    </row>
    <row r="28" customFormat="false" ht="15.75" hidden="false" customHeight="false" outlineLevel="0" collapsed="false">
      <c r="A28" s="8" t="s">
        <v>18</v>
      </c>
      <c r="B28" s="8"/>
      <c r="C28" s="16" t="n">
        <f aca="false">C26+C27</f>
        <v>0</v>
      </c>
      <c r="D28" s="17"/>
    </row>
    <row r="29" customFormat="false" ht="15.75" hidden="false" customHeight="false" outlineLevel="0" collapsed="false">
      <c r="A29" s="4"/>
      <c r="B29" s="4"/>
      <c r="C29" s="4"/>
      <c r="D29" s="4"/>
    </row>
    <row r="30" customFormat="false" ht="15.75" hidden="false" customHeight="false" outlineLevel="0" collapsed="false">
      <c r="A30" s="4"/>
      <c r="B30" s="4"/>
      <c r="C30" s="4"/>
      <c r="D30" s="4"/>
    </row>
    <row r="31" customFormat="false" ht="15.75" hidden="false" customHeight="false" outlineLevel="0" collapsed="false">
      <c r="A31" s="4"/>
      <c r="B31" s="4"/>
      <c r="C31" s="4"/>
      <c r="D31" s="4"/>
    </row>
    <row r="32" customFormat="false" ht="15.75" hidden="false" customHeight="false" outlineLevel="0" collapsed="false">
      <c r="A32" s="4"/>
      <c r="B32" s="4"/>
      <c r="C32" s="4"/>
      <c r="D32" s="4"/>
    </row>
    <row r="33" customFormat="false" ht="15.75" hidden="false" customHeight="false" outlineLevel="0" collapsed="false">
      <c r="A33" s="4"/>
      <c r="B33" s="4"/>
      <c r="C33" s="4"/>
      <c r="D33" s="4"/>
    </row>
    <row r="34" customFormat="false" ht="15.75" hidden="false" customHeight="false" outlineLevel="0" collapsed="false">
      <c r="A34" s="4"/>
      <c r="B34" s="4"/>
      <c r="C34" s="4"/>
      <c r="D34" s="4"/>
    </row>
    <row r="35" customFormat="false" ht="15.75" hidden="false" customHeight="false" outlineLevel="0" collapsed="false">
      <c r="A35" s="4"/>
      <c r="B35" s="18" t="s">
        <v>19</v>
      </c>
      <c r="C35" s="18"/>
      <c r="D35" s="4"/>
    </row>
    <row r="36" customFormat="false" ht="16.5" hidden="false" customHeight="false" outlineLevel="0" collapsed="false"/>
    <row r="37" customFormat="false" ht="16.5" hidden="false" customHeight="false" outlineLevel="0" collapsed="false"/>
    <row r="38" customFormat="false" ht="16.5" hidden="false" customHeight="false" outlineLevel="0" collapsed="false"/>
    <row r="39" customFormat="false" ht="16.5" hidden="false" customHeight="false" outlineLevel="0" collapsed="false"/>
    <row r="40" customFormat="false" ht="16.5" hidden="false" customHeight="false" outlineLevel="0" collapsed="false"/>
    <row r="55" customFormat="false" ht="16.5" hidden="false" customHeight="false" outlineLevel="0" collapsed="false"/>
  </sheetData>
  <mergeCells count="8">
    <mergeCell ref="A1:D1"/>
    <mergeCell ref="A2:D2"/>
    <mergeCell ref="A3:D3"/>
    <mergeCell ref="A15:D17"/>
    <mergeCell ref="A18:D18"/>
    <mergeCell ref="A19:D19"/>
    <mergeCell ref="A20:D20"/>
    <mergeCell ref="B35:C35"/>
  </mergeCells>
  <printOptions headings="false" gridLines="false" gridLinesSet="true" horizontalCentered="false" verticalCentered="false"/>
  <pageMargins left="0.984027777777778" right="0.984027777777778" top="0.984027777777778" bottom="0.984027777777778" header="0.511805555555555" footer="0.511805555555555"/>
  <pageSetup paperSize="9" scale="100" firstPageNumber="0" fitToWidth="1" fitToHeight="2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95" zoomScaleNormal="100" zoomScalePageLayoutView="95" workbookViewId="0">
      <selection pane="topLeft" activeCell="K9" activeCellId="0" sqref="K9"/>
    </sheetView>
  </sheetViews>
  <sheetFormatPr defaultRowHeight="12.75"/>
  <cols>
    <col collapsed="false" hidden="false" max="1" min="1" style="0" width="9.14285714285714"/>
    <col collapsed="false" hidden="false" max="2" min="2" style="0" width="10.2857142857143"/>
    <col collapsed="false" hidden="false" max="3" min="3" style="0" width="39.7040816326531"/>
    <col collapsed="false" hidden="false" max="4" min="4" style="0" width="9.14285714285714"/>
    <col collapsed="false" hidden="false" max="5" min="5" style="0" width="9.5765306122449"/>
    <col collapsed="false" hidden="false" max="6" min="6" style="0" width="11.4183673469388"/>
    <col collapsed="false" hidden="false" max="7" min="7" style="0" width="11.8622448979592"/>
    <col collapsed="false" hidden="false" max="8" min="8" style="0" width="10.5765306122449"/>
    <col collapsed="false" hidden="false" max="9" min="9" style="0" width="17.5765306122449"/>
    <col collapsed="false" hidden="false" max="1025" min="10" style="0" width="9.14285714285714"/>
  </cols>
  <sheetData>
    <row r="1" customFormat="false" ht="33" hidden="false" customHeight="false" outlineLevel="0" collapsed="false">
      <c r="A1" s="193" t="s">
        <v>32</v>
      </c>
      <c r="B1" s="194" t="s">
        <v>33</v>
      </c>
      <c r="C1" s="194" t="s">
        <v>34</v>
      </c>
      <c r="D1" s="195" t="s">
        <v>35</v>
      </c>
      <c r="E1" s="194" t="s">
        <v>36</v>
      </c>
      <c r="F1" s="196" t="s">
        <v>37</v>
      </c>
      <c r="G1" s="196" t="s">
        <v>38</v>
      </c>
      <c r="H1" s="197" t="s">
        <v>39</v>
      </c>
      <c r="I1" s="197" t="s">
        <v>40</v>
      </c>
    </row>
    <row r="2" customFormat="false" ht="16.5" hidden="false" customHeight="false" outlineLevel="0" collapsed="false">
      <c r="A2" s="6"/>
      <c r="B2" s="198"/>
      <c r="C2" s="198" t="s">
        <v>252</v>
      </c>
      <c r="D2" s="199"/>
      <c r="E2" s="198"/>
      <c r="F2" s="200"/>
      <c r="G2" s="200"/>
      <c r="H2" s="41"/>
      <c r="I2" s="41"/>
    </row>
    <row r="3" customFormat="false" ht="105" hidden="false" customHeight="true" outlineLevel="0" collapsed="false">
      <c r="A3" s="76" t="n">
        <v>1</v>
      </c>
      <c r="B3" s="76" t="s">
        <v>253</v>
      </c>
      <c r="C3" s="76" t="s">
        <v>254</v>
      </c>
      <c r="D3" s="76" t="n">
        <v>1</v>
      </c>
      <c r="E3" s="76" t="s">
        <v>43</v>
      </c>
      <c r="F3" s="76"/>
      <c r="G3" s="76"/>
      <c r="H3" s="201" t="n">
        <f aca="false">ROUND(D3*F3,0)</f>
        <v>0</v>
      </c>
      <c r="I3" s="201" t="n">
        <f aca="false">ROUND(D3*G3,0)</f>
        <v>0</v>
      </c>
    </row>
    <row r="4" customFormat="false" ht="105.75" hidden="false" customHeight="true" outlineLevel="0" collapsed="false">
      <c r="A4" s="76" t="n">
        <v>2</v>
      </c>
      <c r="B4" s="76" t="s">
        <v>253</v>
      </c>
      <c r="C4" s="76" t="s">
        <v>255</v>
      </c>
      <c r="D4" s="76" t="n">
        <v>1</v>
      </c>
      <c r="E4" s="76" t="s">
        <v>43</v>
      </c>
      <c r="F4" s="76"/>
      <c r="G4" s="76"/>
      <c r="H4" s="201" t="n">
        <f aca="false">ROUND(D4*F4,0)</f>
        <v>0</v>
      </c>
      <c r="I4" s="201" t="n">
        <f aca="false">ROUND(D4*G4,0)</f>
        <v>0</v>
      </c>
    </row>
    <row r="5" customFormat="false" ht="40.5" hidden="false" customHeight="false" outlineLevel="0" collapsed="false">
      <c r="A5" s="76" t="n">
        <v>1</v>
      </c>
      <c r="B5" s="76" t="s">
        <v>256</v>
      </c>
      <c r="C5" s="76" t="s">
        <v>257</v>
      </c>
      <c r="D5" s="76" t="n">
        <v>1</v>
      </c>
      <c r="E5" s="76" t="s">
        <v>43</v>
      </c>
      <c r="F5" s="202"/>
      <c r="G5" s="202"/>
      <c r="H5" s="201" t="n">
        <f aca="false">ROUND(D5*F5,0)</f>
        <v>0</v>
      </c>
      <c r="I5" s="201" t="n">
        <f aca="false">ROUND(D5*G5,0)</f>
        <v>0</v>
      </c>
    </row>
    <row r="6" customFormat="false" ht="27" hidden="false" customHeight="false" outlineLevel="0" collapsed="false">
      <c r="A6" s="76" t="n">
        <v>2</v>
      </c>
      <c r="B6" s="76" t="s">
        <v>258</v>
      </c>
      <c r="C6" s="76" t="s">
        <v>259</v>
      </c>
      <c r="D6" s="76" t="n">
        <v>1</v>
      </c>
      <c r="E6" s="76" t="s">
        <v>43</v>
      </c>
      <c r="F6" s="202"/>
      <c r="G6" s="202"/>
      <c r="H6" s="201" t="n">
        <f aca="false">ROUND(D6*F6,0)</f>
        <v>0</v>
      </c>
      <c r="I6" s="201" t="n">
        <f aca="false">ROUND(D6*G6,0)</f>
        <v>0</v>
      </c>
    </row>
    <row r="7" customFormat="false" ht="81" hidden="false" customHeight="false" outlineLevel="0" collapsed="false">
      <c r="A7" s="76" t="n">
        <v>3</v>
      </c>
      <c r="B7" s="76" t="s">
        <v>260</v>
      </c>
      <c r="C7" s="76" t="s">
        <v>261</v>
      </c>
      <c r="D7" s="76" t="n">
        <v>5</v>
      </c>
      <c r="E7" s="76" t="s">
        <v>82</v>
      </c>
      <c r="F7" s="202"/>
      <c r="G7" s="202"/>
      <c r="H7" s="201" t="n">
        <f aca="false">ROUND(D7*F7,0)</f>
        <v>0</v>
      </c>
      <c r="I7" s="201" t="n">
        <f aca="false">ROUND(D7*G7,0)</f>
        <v>0</v>
      </c>
    </row>
    <row r="8" customFormat="false" ht="67.5" hidden="false" customHeight="false" outlineLevel="0" collapsed="false">
      <c r="A8" s="76" t="n">
        <v>1</v>
      </c>
      <c r="B8" s="76" t="s">
        <v>262</v>
      </c>
      <c r="C8" s="76" t="s">
        <v>263</v>
      </c>
      <c r="D8" s="76" t="n">
        <v>2</v>
      </c>
      <c r="E8" s="76" t="s">
        <v>43</v>
      </c>
      <c r="F8" s="202"/>
      <c r="G8" s="202"/>
      <c r="H8" s="201" t="n">
        <f aca="false">ROUND(D8*F8,0)</f>
        <v>0</v>
      </c>
      <c r="I8" s="201" t="n">
        <f aca="false">ROUND(D8*G8,0)</f>
        <v>0</v>
      </c>
    </row>
    <row r="9" customFormat="false" ht="135" hidden="false" customHeight="false" outlineLevel="0" collapsed="false">
      <c r="A9" s="76" t="n">
        <v>2</v>
      </c>
      <c r="B9" s="76" t="s">
        <v>264</v>
      </c>
      <c r="C9" s="76" t="s">
        <v>265</v>
      </c>
      <c r="D9" s="76" t="n">
        <v>2</v>
      </c>
      <c r="E9" s="76" t="s">
        <v>43</v>
      </c>
      <c r="F9" s="202"/>
      <c r="G9" s="202"/>
      <c r="H9" s="201" t="n">
        <f aca="false">ROUND(D9*F9,0)</f>
        <v>0</v>
      </c>
      <c r="I9" s="201" t="n">
        <f aca="false">ROUND(D9*G9,0)</f>
        <v>0</v>
      </c>
    </row>
    <row r="10" customFormat="false" ht="67.5" hidden="false" customHeight="false" outlineLevel="0" collapsed="false">
      <c r="A10" s="76" t="n">
        <v>3</v>
      </c>
      <c r="B10" s="76" t="s">
        <v>266</v>
      </c>
      <c r="C10" s="76" t="s">
        <v>267</v>
      </c>
      <c r="D10" s="76" t="n">
        <v>2</v>
      </c>
      <c r="E10" s="76" t="s">
        <v>43</v>
      </c>
      <c r="F10" s="202"/>
      <c r="G10" s="202"/>
      <c r="H10" s="201" t="n">
        <f aca="false">ROUND(D10*F10,0)</f>
        <v>0</v>
      </c>
      <c r="I10" s="201" t="n">
        <f aca="false">ROUND(D10*G10,0)</f>
        <v>0</v>
      </c>
    </row>
    <row r="11" customFormat="false" ht="27" hidden="false" customHeight="false" outlineLevel="0" collapsed="false">
      <c r="A11" s="76" t="n">
        <v>4</v>
      </c>
      <c r="B11" s="76" t="s">
        <v>268</v>
      </c>
      <c r="C11" s="76" t="s">
        <v>269</v>
      </c>
      <c r="D11" s="76" t="n">
        <v>2</v>
      </c>
      <c r="E11" s="76" t="s">
        <v>43</v>
      </c>
      <c r="F11" s="202"/>
      <c r="G11" s="202"/>
      <c r="H11" s="201" t="n">
        <f aca="false">ROUND(D11*F11,0)</f>
        <v>0</v>
      </c>
      <c r="I11" s="201" t="n">
        <f aca="false">ROUND(D11*G11,0)</f>
        <v>0</v>
      </c>
    </row>
    <row r="12" customFormat="false" ht="13.5" hidden="false" customHeight="false" outlineLevel="0" collapsed="false">
      <c r="A12" s="76"/>
      <c r="B12" s="76"/>
      <c r="C12" s="203" t="s">
        <v>270</v>
      </c>
      <c r="D12" s="76"/>
      <c r="E12" s="76"/>
      <c r="F12" s="76"/>
      <c r="G12" s="76"/>
      <c r="H12" s="201" t="n">
        <f aca="false">ROUND(D12*F12,0)</f>
        <v>0</v>
      </c>
      <c r="I12" s="201" t="n">
        <f aca="false">ROUND(D12*G12,0)</f>
        <v>0</v>
      </c>
    </row>
    <row r="13" customFormat="false" ht="108" hidden="false" customHeight="false" outlineLevel="0" collapsed="false">
      <c r="A13" s="76" t="n">
        <v>1</v>
      </c>
      <c r="B13" s="76" t="s">
        <v>253</v>
      </c>
      <c r="C13" s="76" t="s">
        <v>254</v>
      </c>
      <c r="D13" s="76" t="n">
        <v>1</v>
      </c>
      <c r="E13" s="76" t="s">
        <v>43</v>
      </c>
      <c r="F13" s="76"/>
      <c r="G13" s="76"/>
      <c r="H13" s="201" t="n">
        <f aca="false">ROUND(D13*F13,0)</f>
        <v>0</v>
      </c>
      <c r="I13" s="201" t="n">
        <f aca="false">ROUND(D13*G13,0)</f>
        <v>0</v>
      </c>
    </row>
    <row r="14" customFormat="false" ht="121.5" hidden="false" customHeight="false" outlineLevel="0" collapsed="false">
      <c r="A14" s="76" t="n">
        <v>1</v>
      </c>
      <c r="B14" s="76" t="s">
        <v>253</v>
      </c>
      <c r="C14" s="76" t="s">
        <v>271</v>
      </c>
      <c r="D14" s="76" t="n">
        <v>1</v>
      </c>
      <c r="E14" s="76" t="s">
        <v>43</v>
      </c>
      <c r="F14" s="76"/>
      <c r="G14" s="76"/>
      <c r="H14" s="201" t="n">
        <f aca="false">ROUND(D14*F14,0)</f>
        <v>0</v>
      </c>
      <c r="I14" s="201" t="n">
        <f aca="false">ROUND(D14*G14,0)</f>
        <v>0</v>
      </c>
    </row>
    <row r="15" customFormat="false" ht="40.5" hidden="false" customHeight="false" outlineLevel="0" collapsed="false">
      <c r="A15" s="76" t="n">
        <v>1</v>
      </c>
      <c r="B15" s="76" t="s">
        <v>256</v>
      </c>
      <c r="C15" s="76" t="s">
        <v>257</v>
      </c>
      <c r="D15" s="76" t="n">
        <v>1</v>
      </c>
      <c r="E15" s="76" t="s">
        <v>43</v>
      </c>
      <c r="F15" s="202"/>
      <c r="G15" s="202"/>
      <c r="H15" s="201" t="n">
        <f aca="false">ROUND(D15*F15,0)</f>
        <v>0</v>
      </c>
      <c r="I15" s="201" t="n">
        <f aca="false">ROUND(D15*G15,0)</f>
        <v>0</v>
      </c>
    </row>
    <row r="16" customFormat="false" ht="27" hidden="false" customHeight="false" outlineLevel="0" collapsed="false">
      <c r="A16" s="76" t="n">
        <v>2</v>
      </c>
      <c r="B16" s="76" t="s">
        <v>258</v>
      </c>
      <c r="C16" s="76" t="s">
        <v>259</v>
      </c>
      <c r="D16" s="76" t="n">
        <v>1</v>
      </c>
      <c r="E16" s="76" t="s">
        <v>43</v>
      </c>
      <c r="F16" s="202"/>
      <c r="G16" s="202"/>
      <c r="H16" s="201" t="n">
        <f aca="false">ROUND(D16*F16,0)</f>
        <v>0</v>
      </c>
      <c r="I16" s="201" t="n">
        <f aca="false">ROUND(D16*G16,0)</f>
        <v>0</v>
      </c>
    </row>
    <row r="17" customFormat="false" ht="81" hidden="false" customHeight="false" outlineLevel="0" collapsed="false">
      <c r="A17" s="76" t="n">
        <v>3</v>
      </c>
      <c r="B17" s="76" t="s">
        <v>260</v>
      </c>
      <c r="C17" s="76" t="s">
        <v>261</v>
      </c>
      <c r="D17" s="76" t="n">
        <v>5</v>
      </c>
      <c r="E17" s="76" t="s">
        <v>82</v>
      </c>
      <c r="F17" s="202"/>
      <c r="G17" s="202"/>
      <c r="H17" s="201" t="n">
        <f aca="false">ROUND(D17*F17,0)</f>
        <v>0</v>
      </c>
      <c r="I17" s="201" t="n">
        <f aca="false">ROUND(D17*G17,0)</f>
        <v>0</v>
      </c>
    </row>
    <row r="18" customFormat="false" ht="67.5" hidden="false" customHeight="false" outlineLevel="0" collapsed="false">
      <c r="A18" s="76" t="n">
        <v>22</v>
      </c>
      <c r="B18" s="76" t="s">
        <v>262</v>
      </c>
      <c r="C18" s="76" t="s">
        <v>263</v>
      </c>
      <c r="D18" s="76" t="n">
        <v>2</v>
      </c>
      <c r="E18" s="76" t="s">
        <v>43</v>
      </c>
      <c r="F18" s="202"/>
      <c r="G18" s="202"/>
      <c r="H18" s="201" t="n">
        <f aca="false">ROUND(D18*F18,0)</f>
        <v>0</v>
      </c>
      <c r="I18" s="201" t="n">
        <f aca="false">ROUND(D18*G18,0)</f>
        <v>0</v>
      </c>
    </row>
    <row r="19" customFormat="false" ht="135" hidden="false" customHeight="false" outlineLevel="0" collapsed="false">
      <c r="A19" s="76" t="n">
        <v>23</v>
      </c>
      <c r="B19" s="76" t="s">
        <v>264</v>
      </c>
      <c r="C19" s="76" t="s">
        <v>265</v>
      </c>
      <c r="D19" s="76" t="n">
        <v>2</v>
      </c>
      <c r="E19" s="76" t="s">
        <v>43</v>
      </c>
      <c r="F19" s="202"/>
      <c r="G19" s="202"/>
      <c r="H19" s="201" t="n">
        <f aca="false">ROUND(D19*F19,0)</f>
        <v>0</v>
      </c>
      <c r="I19" s="201" t="n">
        <f aca="false">ROUND(D19*G19,0)</f>
        <v>0</v>
      </c>
    </row>
    <row r="20" customFormat="false" ht="67.5" hidden="false" customHeight="false" outlineLevel="0" collapsed="false">
      <c r="A20" s="76" t="n">
        <v>24</v>
      </c>
      <c r="B20" s="76" t="s">
        <v>266</v>
      </c>
      <c r="C20" s="76" t="s">
        <v>267</v>
      </c>
      <c r="D20" s="76" t="n">
        <v>2</v>
      </c>
      <c r="E20" s="76" t="s">
        <v>43</v>
      </c>
      <c r="F20" s="202"/>
      <c r="G20" s="202"/>
      <c r="H20" s="201" t="n">
        <f aca="false">ROUND(D20*F20,0)</f>
        <v>0</v>
      </c>
      <c r="I20" s="201" t="n">
        <f aca="false">ROUND(D20*G20,0)</f>
        <v>0</v>
      </c>
    </row>
    <row r="21" customFormat="false" ht="27" hidden="false" customHeight="false" outlineLevel="0" collapsed="false">
      <c r="A21" s="76" t="n">
        <v>25</v>
      </c>
      <c r="B21" s="76" t="s">
        <v>268</v>
      </c>
      <c r="C21" s="76" t="s">
        <v>269</v>
      </c>
      <c r="D21" s="76" t="n">
        <v>2</v>
      </c>
      <c r="E21" s="76" t="s">
        <v>43</v>
      </c>
      <c r="F21" s="202"/>
      <c r="G21" s="202"/>
      <c r="H21" s="201" t="n">
        <f aca="false">ROUND(D21*F21,0)</f>
        <v>0</v>
      </c>
      <c r="I21" s="201" t="n">
        <f aca="false">ROUND(D21*G21,0)</f>
        <v>0</v>
      </c>
    </row>
    <row r="22" s="204" customFormat="true" ht="12.75" hidden="false" customHeight="false" outlineLevel="0" collapsed="false">
      <c r="C22" s="205" t="s">
        <v>272</v>
      </c>
      <c r="H22" s="204" t="n">
        <f aca="false">ROUND(SUM(H3:H21),0)</f>
        <v>0</v>
      </c>
      <c r="I22" s="204" t="n">
        <f aca="false">ROUND(SUM(I3:I21),0)</f>
        <v>0</v>
      </c>
    </row>
  </sheetData>
  <printOptions headings="false" gridLines="false" gridLinesSet="true" horizontalCentered="false" verticalCentered="false"/>
  <pageMargins left="0.7" right="0.7" top="0.75" bottom="0.75" header="0.3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&amp;LGépészet</oddHeader>
    <oddFooter/>
  </headerFooter>
  <colBreaks count="1" manualBreakCount="1">
    <brk id="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9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7" zoomScaleNormal="100" zoomScalePageLayoutView="87" workbookViewId="0">
      <selection pane="topLeft" activeCell="C34" activeCellId="0" sqref="C34"/>
    </sheetView>
  </sheetViews>
  <sheetFormatPr defaultRowHeight="15.75"/>
  <cols>
    <col collapsed="false" hidden="false" max="1" min="1" style="19" width="46.8622448979592"/>
    <col collapsed="false" hidden="false" max="3" min="2" style="19" width="20.7091836734694"/>
    <col collapsed="false" hidden="false" max="1025" min="4" style="19" width="9.14285714285714"/>
  </cols>
  <sheetData>
    <row r="1" s="22" customFormat="true" ht="15.75" hidden="false" customHeight="false" outlineLevel="0" collapsed="false">
      <c r="A1" s="20" t="s">
        <v>20</v>
      </c>
      <c r="B1" s="21" t="s">
        <v>21</v>
      </c>
      <c r="C1" s="21" t="s">
        <v>22</v>
      </c>
    </row>
    <row r="2" s="25" customFormat="true" ht="16.5" hidden="false" customHeight="false" outlineLevel="0" collapsed="false">
      <c r="A2" s="23" t="s">
        <v>23</v>
      </c>
      <c r="B2" s="24" t="n">
        <f aca="false">Költségtérítés!H10</f>
        <v>0</v>
      </c>
      <c r="C2" s="24" t="n">
        <f aca="false">Költségtérítés!I10</f>
        <v>0</v>
      </c>
    </row>
    <row r="3" customFormat="false" ht="16.5" hidden="false" customHeight="false" outlineLevel="0" collapsed="false">
      <c r="A3" s="23" t="s">
        <v>24</v>
      </c>
      <c r="B3" s="26" t="n">
        <f aca="false">'Írtás, föld- és sziklamunka'!H28</f>
        <v>0</v>
      </c>
      <c r="C3" s="26" t="n">
        <f aca="false">'Írtás, föld- és sziklamunka'!I28</f>
        <v>0</v>
      </c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6.5" hidden="false" customHeight="false" outlineLevel="0" collapsed="false">
      <c r="A4" s="23" t="s">
        <v>25</v>
      </c>
      <c r="B4" s="26" t="n">
        <f aca="false">'Közlekedésépítési munkák'!H44</f>
        <v>0</v>
      </c>
      <c r="C4" s="26" t="n">
        <f aca="false">'Közlekedésépítési munkák'!I44</f>
        <v>0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6.5" hidden="false" customHeight="false" outlineLevel="0" collapsed="false">
      <c r="A5" s="23" t="s">
        <v>26</v>
      </c>
      <c r="B5" s="26" t="n">
        <f aca="false">'Kiegészítő tevékenységek'!H78</f>
        <v>0</v>
      </c>
      <c r="C5" s="26" t="n">
        <f aca="false">'Kiegészítő tevékenységek'!I78</f>
        <v>0</v>
      </c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6.5" hidden="false" customHeight="false" outlineLevel="0" collapsed="false">
      <c r="A6" s="23" t="s">
        <v>27</v>
      </c>
      <c r="B6" s="26" t="n">
        <f aca="false">'Szabadidő, sport és berendezés'!H38</f>
        <v>0</v>
      </c>
      <c r="C6" s="26" t="n">
        <f aca="false">'Szabadidő, sport és berendezés'!I38</f>
        <v>0</v>
      </c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6.5" hidden="false" customHeight="false" outlineLevel="0" collapsed="false">
      <c r="A7" s="23" t="s">
        <v>28</v>
      </c>
      <c r="B7" s="26" t="n">
        <f aca="false">kamera!H47</f>
        <v>0</v>
      </c>
      <c r="C7" s="26" t="n">
        <f aca="false">kamera!I47</f>
        <v>0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6.5" hidden="false" customHeight="false" outlineLevel="0" collapsed="false">
      <c r="A8" s="23" t="s">
        <v>29</v>
      </c>
      <c r="B8" s="26" t="n">
        <f aca="false">Lámpa!H33</f>
        <v>0</v>
      </c>
      <c r="C8" s="26" t="n">
        <f aca="false">Lámpa!I33</f>
        <v>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6.5" hidden="false" customHeight="false" outlineLevel="0" collapsed="false">
      <c r="A9" s="23" t="s">
        <v>30</v>
      </c>
      <c r="B9" s="26" t="n">
        <f aca="false">GÉPÉSZET!H22</f>
        <v>0</v>
      </c>
      <c r="C9" s="26" t="n">
        <f aca="false">GÉPÉSZET!I22</f>
        <v>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6.5" hidden="false" customHeight="false" outlineLevel="0" collapsed="false">
      <c r="A10" s="23"/>
      <c r="B10" s="26"/>
      <c r="C10" s="26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6.5" hidden="false" customHeight="false" outlineLevel="0" collapsed="false">
      <c r="A11" s="23"/>
      <c r="B11" s="26"/>
      <c r="C11" s="26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6.5" hidden="false" customHeight="false" outlineLevel="0" collapsed="false">
      <c r="A12" s="23"/>
      <c r="B12" s="26"/>
      <c r="C12" s="26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6.5" hidden="false" customHeight="false" outlineLevel="0" collapsed="false">
      <c r="A13" s="23"/>
      <c r="B13" s="26"/>
      <c r="C13" s="26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6.5" hidden="false" customHeight="false" outlineLevel="0" collapsed="false">
      <c r="A14" s="23"/>
      <c r="B14" s="26"/>
      <c r="C14" s="26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6.5" hidden="false" customHeight="false" outlineLevel="0" collapsed="false">
      <c r="A15" s="23"/>
      <c r="B15" s="26"/>
      <c r="C15" s="26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6.5" hidden="false" customHeight="false" outlineLevel="0" collapsed="false">
      <c r="A16" s="23"/>
      <c r="B16" s="26"/>
      <c r="C16" s="26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6.5" hidden="false" customHeight="false" outlineLevel="0" collapsed="false">
      <c r="A17" s="23"/>
      <c r="B17" s="26"/>
      <c r="C17" s="26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6.5" hidden="false" customHeight="false" outlineLevel="0" collapsed="false">
      <c r="A18" s="23"/>
      <c r="B18" s="26"/>
      <c r="C18" s="26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6.5" hidden="false" customHeight="false" outlineLevel="0" collapsed="false">
      <c r="A19" s="23"/>
      <c r="B19" s="26"/>
      <c r="C19" s="26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6.5" hidden="false" customHeight="false" outlineLevel="0" collapsed="false">
      <c r="A20" s="23"/>
      <c r="B20" s="26"/>
      <c r="C20" s="26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6.5" hidden="false" customHeight="false" outlineLevel="0" collapsed="false">
      <c r="A21" s="23"/>
      <c r="B21" s="23"/>
      <c r="C21" s="23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6.5" hidden="false" customHeight="false" outlineLevel="0" collapsed="false">
      <c r="A22" s="23"/>
      <c r="B22" s="23"/>
      <c r="C22" s="23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6.5" hidden="false" customHeight="false" outlineLevel="0" collapsed="false">
      <c r="A23" s="23"/>
      <c r="B23" s="23"/>
      <c r="C23" s="23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6.5" hidden="false" customHeight="false" outlineLevel="0" collapsed="false">
      <c r="A24" s="23"/>
      <c r="B24" s="23"/>
      <c r="C24" s="23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6.5" hidden="false" customHeight="false" outlineLevel="0" collapsed="false">
      <c r="A25" s="23"/>
      <c r="B25" s="23"/>
      <c r="C25" s="23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6.5" hidden="false" customHeight="false" outlineLevel="0" collapsed="false">
      <c r="A26" s="23"/>
      <c r="B26" s="23"/>
      <c r="C26" s="23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6.5" hidden="false" customHeight="false" outlineLevel="0" collapsed="false">
      <c r="A27" s="23"/>
      <c r="B27" s="23"/>
      <c r="C27" s="23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6.5" hidden="false" customHeight="false" outlineLevel="0" collapsed="false">
      <c r="A28" s="23"/>
      <c r="B28" s="23"/>
      <c r="C28" s="23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6.5" hidden="false" customHeight="false" outlineLevel="0" collapsed="false">
      <c r="A29" s="23"/>
      <c r="B29" s="23"/>
      <c r="C29" s="23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22" customFormat="true" ht="15.75" hidden="false" customHeight="false" outlineLevel="0" collapsed="false">
      <c r="A30" s="20" t="s">
        <v>31</v>
      </c>
      <c r="B30" s="27" t="n">
        <f aca="false">ROUND(SUM(B2:B26),0)</f>
        <v>0</v>
      </c>
      <c r="C30" s="28" t="n">
        <f aca="false">ROUND(SUM(C2:C27),0)</f>
        <v>0</v>
      </c>
    </row>
    <row r="31" customFormat="false" ht="17.25" hidden="false" customHeight="false" outlineLevel="0" collapsed="false"/>
    <row r="49" customFormat="false" ht="16.5" hidden="false" customHeight="false" outlineLevel="0" collapsed="false"/>
  </sheetData>
  <printOptions headings="false" gridLines="false" gridLinesSet="true" horizontalCentered="false" verticalCentered="false"/>
  <pageMargins left="0.984027777777778" right="0.984027777777778" top="0.984722222222222" bottom="0.984027777777778" header="0.433333333333333" footer="0.511805555555555"/>
  <pageSetup paperSize="9" scale="100" firstPageNumber="0" fitToWidth="1" fitToHeight="2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&amp;L&amp;"Times New Roman,Normál"&amp;12&amp;A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0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93" zoomScaleNormal="100" zoomScalePageLayoutView="93" workbookViewId="0">
      <selection pane="topLeft" activeCell="E33" activeCellId="0" sqref="E33"/>
    </sheetView>
  </sheetViews>
  <sheetFormatPr defaultRowHeight="12.75"/>
  <cols>
    <col collapsed="false" hidden="false" max="1" min="1" style="0" width="5.42857142857143"/>
    <col collapsed="false" hidden="false" max="2" min="2" style="0" width="12.1377551020408"/>
    <col collapsed="false" hidden="false" max="3" min="3" style="0" width="47.4285714285714"/>
    <col collapsed="false" hidden="false" max="4" min="4" style="0" width="10.2857142857143"/>
    <col collapsed="false" hidden="false" max="5" min="5" style="0" width="8.6734693877551"/>
    <col collapsed="false" hidden="false" max="6" min="6" style="0" width="10.7091836734694"/>
    <col collapsed="false" hidden="false" max="7" min="7" style="0" width="12.1377551020408"/>
    <col collapsed="false" hidden="false" max="8" min="8" style="0" width="11.7091836734694"/>
    <col collapsed="false" hidden="false" max="9" min="9" style="0" width="16.5663265306122"/>
    <col collapsed="false" hidden="false" max="1025" min="10" style="0" width="8.6734693877551"/>
  </cols>
  <sheetData>
    <row r="1" customFormat="false" ht="42.75" hidden="false" customHeight="false" outlineLevel="0" collapsed="false">
      <c r="A1" s="29" t="s">
        <v>32</v>
      </c>
      <c r="B1" s="20" t="s">
        <v>33</v>
      </c>
      <c r="C1" s="20" t="s">
        <v>34</v>
      </c>
      <c r="D1" s="21" t="s">
        <v>35</v>
      </c>
      <c r="E1" s="20" t="s">
        <v>36</v>
      </c>
      <c r="F1" s="21" t="s">
        <v>37</v>
      </c>
      <c r="G1" s="21" t="s">
        <v>38</v>
      </c>
      <c r="H1" s="21" t="s">
        <v>39</v>
      </c>
      <c r="I1" s="21" t="s">
        <v>40</v>
      </c>
    </row>
    <row r="2" customFormat="false" ht="16.5" hidden="false" customHeight="false" outlineLevel="0" collapsed="false">
      <c r="A2" s="30"/>
      <c r="B2" s="31"/>
      <c r="C2" s="32"/>
      <c r="D2" s="33"/>
      <c r="E2" s="31"/>
      <c r="F2" s="34"/>
      <c r="G2" s="34"/>
      <c r="H2" s="35"/>
      <c r="I2" s="35"/>
    </row>
    <row r="3" s="39" customFormat="true" ht="49.5" hidden="false" customHeight="false" outlineLevel="0" collapsed="false">
      <c r="A3" s="30" t="n">
        <v>1</v>
      </c>
      <c r="B3" s="36" t="s">
        <v>41</v>
      </c>
      <c r="C3" s="37" t="s">
        <v>42</v>
      </c>
      <c r="D3" s="35" t="n">
        <v>1</v>
      </c>
      <c r="E3" s="36" t="s">
        <v>43</v>
      </c>
      <c r="F3" s="38"/>
      <c r="G3" s="35"/>
      <c r="H3" s="35" t="n">
        <f aca="false">ROUND(D3*F3, 0)</f>
        <v>0</v>
      </c>
      <c r="I3" s="35" t="n">
        <f aca="false">ROUND(D3*G3, 0)</f>
        <v>0</v>
      </c>
    </row>
    <row r="4" customFormat="false" ht="16.5" hidden="false" customHeight="false" outlineLevel="0" collapsed="false">
      <c r="A4" s="30"/>
      <c r="B4" s="31"/>
      <c r="C4" s="32"/>
      <c r="D4" s="33"/>
      <c r="E4" s="31"/>
      <c r="F4" s="34"/>
      <c r="G4" s="34"/>
      <c r="H4" s="35"/>
      <c r="I4" s="35"/>
    </row>
    <row r="5" s="42" customFormat="true" ht="16.5" hidden="false" customHeight="false" outlineLevel="0" collapsed="false">
      <c r="A5" s="30" t="n">
        <v>2</v>
      </c>
      <c r="B5" s="36"/>
      <c r="C5" s="40" t="s">
        <v>44</v>
      </c>
      <c r="D5" s="35" t="n">
        <v>5</v>
      </c>
      <c r="E5" s="36" t="s">
        <v>45</v>
      </c>
      <c r="F5" s="41"/>
      <c r="G5" s="41"/>
      <c r="H5" s="35" t="n">
        <f aca="false">ROUND(D5*F5,0)</f>
        <v>0</v>
      </c>
      <c r="I5" s="35" t="n">
        <f aca="false">ROUND(D5*G5,0)</f>
        <v>0</v>
      </c>
    </row>
    <row r="6" s="42" customFormat="true" ht="16.5" hidden="false" customHeight="false" outlineLevel="0" collapsed="false">
      <c r="A6" s="30"/>
      <c r="B6" s="36"/>
      <c r="C6" s="40"/>
      <c r="D6" s="35"/>
      <c r="E6" s="36"/>
      <c r="F6" s="41"/>
      <c r="G6" s="41"/>
      <c r="H6" s="35"/>
      <c r="I6" s="35"/>
    </row>
    <row r="7" s="42" customFormat="true" ht="16.5" hidden="false" customHeight="false" outlineLevel="0" collapsed="false">
      <c r="A7" s="30" t="n">
        <v>3</v>
      </c>
      <c r="B7" s="36"/>
      <c r="C7" s="40" t="s">
        <v>46</v>
      </c>
      <c r="D7" s="35" t="n">
        <v>1</v>
      </c>
      <c r="E7" s="36" t="s">
        <v>45</v>
      </c>
      <c r="F7" s="41"/>
      <c r="G7" s="41"/>
      <c r="H7" s="35" t="n">
        <f aca="false">ROUND(D7*F7,0)</f>
        <v>0</v>
      </c>
      <c r="I7" s="35" t="n">
        <f aca="false">ROUND(D7*G7,0)</f>
        <v>0</v>
      </c>
    </row>
    <row r="8" s="42" customFormat="true" ht="16.5" hidden="false" customHeight="false" outlineLevel="0" collapsed="false">
      <c r="A8" s="30"/>
      <c r="B8" s="36"/>
      <c r="C8" s="40"/>
      <c r="D8" s="35"/>
      <c r="E8" s="36"/>
      <c r="F8" s="41"/>
      <c r="G8" s="41"/>
      <c r="H8" s="35"/>
      <c r="I8" s="35"/>
    </row>
    <row r="9" customFormat="false" ht="49.5" hidden="false" customHeight="false" outlineLevel="0" collapsed="false">
      <c r="A9" s="43" t="n">
        <v>4</v>
      </c>
      <c r="B9" s="23"/>
      <c r="C9" s="44" t="s">
        <v>47</v>
      </c>
      <c r="D9" s="45" t="n">
        <v>105.6</v>
      </c>
      <c r="E9" s="23" t="s">
        <v>48</v>
      </c>
      <c r="F9" s="41"/>
      <c r="G9" s="41"/>
      <c r="H9" s="35" t="n">
        <f aca="false">ROUND(D9*F9,0)</f>
        <v>0</v>
      </c>
      <c r="I9" s="35" t="n">
        <f aca="false">ROUND(D9*G9,0)</f>
        <v>0</v>
      </c>
    </row>
    <row r="10" customFormat="false" ht="14.25" hidden="false" customHeight="false" outlineLevel="0" collapsed="false">
      <c r="A10" s="29"/>
      <c r="B10" s="20"/>
      <c r="C10" s="20" t="s">
        <v>49</v>
      </c>
      <c r="D10" s="21"/>
      <c r="E10" s="20"/>
      <c r="F10" s="21"/>
      <c r="G10" s="21"/>
      <c r="H10" s="46" t="n">
        <f aca="false">ROUND(SUM(H2:H9),0)</f>
        <v>0</v>
      </c>
      <c r="I10" s="46" t="n">
        <f aca="false">ROUND(SUM(I2:I9),0)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true"/>
  </sheetPr>
  <dimension ref="1:54"/>
  <sheetViews>
    <sheetView windowProtection="false" showFormulas="false" showGridLines="true" showRowColHeaders="true" showZeros="true" rightToLeft="false" tabSelected="false" showOutlineSymbols="true" defaultGridColor="true" view="pageBreakPreview" topLeftCell="A12" colorId="64" zoomScale="80" zoomScaleNormal="100" zoomScalePageLayoutView="80" workbookViewId="0">
      <selection pane="topLeft" activeCell="I19" activeCellId="0" sqref="I19"/>
    </sheetView>
  </sheetViews>
  <sheetFormatPr defaultRowHeight="12.75"/>
  <cols>
    <col collapsed="false" hidden="false" max="1" min="1" style="47" width="4.28571428571429"/>
    <col collapsed="false" hidden="false" max="2" min="2" style="48" width="13.5714285714286"/>
    <col collapsed="false" hidden="false" max="3" min="3" style="48" width="43.5765306122449"/>
    <col collapsed="false" hidden="false" max="4" min="4" style="49" width="10.5765306122449"/>
    <col collapsed="false" hidden="false" max="5" min="5" style="48" width="8.85714285714286"/>
    <col collapsed="false" hidden="false" max="6" min="6" style="50" width="11.4183673469388"/>
    <col collapsed="false" hidden="false" max="7" min="7" style="50" width="10.5765306122449"/>
    <col collapsed="false" hidden="false" max="9" min="8" style="51" width="18"/>
    <col collapsed="false" hidden="false" max="10" min="10" style="48" width="20.2857142857143"/>
    <col collapsed="false" hidden="false" max="11" min="11" style="48" width="9.14285714285714"/>
    <col collapsed="false" hidden="false" max="12" min="12" style="48" width="13.5714285714286"/>
    <col collapsed="false" hidden="false" max="1025" min="13" style="48" width="9.14285714285714"/>
  </cols>
  <sheetData>
    <row r="1" s="57" customFormat="true" ht="25.5" hidden="false" customHeight="false" outlineLevel="0" collapsed="false">
      <c r="A1" s="52" t="s">
        <v>32</v>
      </c>
      <c r="B1" s="53" t="s">
        <v>33</v>
      </c>
      <c r="C1" s="53" t="s">
        <v>34</v>
      </c>
      <c r="D1" s="54" t="s">
        <v>35</v>
      </c>
      <c r="E1" s="53" t="s">
        <v>36</v>
      </c>
      <c r="F1" s="55" t="s">
        <v>37</v>
      </c>
      <c r="G1" s="55" t="s">
        <v>38</v>
      </c>
      <c r="H1" s="56" t="s">
        <v>39</v>
      </c>
      <c r="I1" s="56" t="s">
        <v>40</v>
      </c>
    </row>
    <row r="2" customFormat="false" ht="13.5" hidden="false" customHeight="false" outlineLevel="0" collapsed="false">
      <c r="A2" s="58"/>
      <c r="B2" s="59"/>
      <c r="C2" s="59"/>
      <c r="D2" s="60"/>
      <c r="E2" s="59"/>
      <c r="F2" s="61"/>
      <c r="G2" s="61"/>
      <c r="H2" s="62"/>
      <c r="I2" s="62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7" customFormat="true" ht="13.5" hidden="false" customHeight="false" outlineLevel="0" collapsed="false">
      <c r="A3" s="63" t="n">
        <v>1</v>
      </c>
      <c r="B3" s="64" t="s">
        <v>50</v>
      </c>
      <c r="C3" s="64" t="s">
        <v>51</v>
      </c>
      <c r="D3" s="65" t="n">
        <v>6641.2</v>
      </c>
      <c r="E3" s="64" t="s">
        <v>48</v>
      </c>
      <c r="F3" s="60"/>
      <c r="G3" s="60"/>
      <c r="H3" s="66" t="n">
        <f aca="false">ROUND(D3*F3,0)</f>
        <v>0</v>
      </c>
      <c r="I3" s="66" t="n">
        <f aca="false">ROUND(D3*G3,0)</f>
        <v>0</v>
      </c>
    </row>
    <row r="4" s="68" customFormat="true" ht="13.5" hidden="false" customHeight="false" outlineLevel="0" collapsed="false">
      <c r="A4" s="63"/>
      <c r="B4" s="64"/>
      <c r="C4" s="64"/>
      <c r="D4" s="65"/>
      <c r="E4" s="64"/>
      <c r="F4" s="60"/>
      <c r="G4" s="60"/>
      <c r="H4" s="66"/>
      <c r="I4" s="66"/>
    </row>
    <row r="5" s="67" customFormat="true" ht="27" hidden="false" customHeight="false" outlineLevel="0" collapsed="false">
      <c r="A5" s="63" t="n">
        <v>2</v>
      </c>
      <c r="B5" s="64" t="s">
        <v>52</v>
      </c>
      <c r="C5" s="69" t="s">
        <v>53</v>
      </c>
      <c r="D5" s="65" t="n">
        <v>1590</v>
      </c>
      <c r="E5" s="64" t="s">
        <v>48</v>
      </c>
      <c r="F5" s="60"/>
      <c r="G5" s="60"/>
      <c r="H5" s="66" t="n">
        <f aca="false">ROUND(D5*F5,0)</f>
        <v>0</v>
      </c>
      <c r="I5" s="66" t="n">
        <f aca="false">ROUND(D5*G5,0)</f>
        <v>0</v>
      </c>
    </row>
    <row r="6" s="68" customFormat="true" ht="13.5" hidden="false" customHeight="false" outlineLevel="0" collapsed="false">
      <c r="A6" s="63"/>
      <c r="B6" s="64"/>
      <c r="C6" s="64"/>
      <c r="D6" s="65"/>
      <c r="E6" s="64"/>
      <c r="F6" s="60"/>
      <c r="G6" s="60"/>
      <c r="H6" s="66"/>
      <c r="I6" s="66"/>
    </row>
    <row r="7" s="67" customFormat="true" ht="27" hidden="false" customHeight="false" outlineLevel="0" collapsed="false">
      <c r="A7" s="63" t="n">
        <v>3</v>
      </c>
      <c r="B7" s="64" t="s">
        <v>52</v>
      </c>
      <c r="C7" s="64" t="s">
        <v>54</v>
      </c>
      <c r="D7" s="65" t="n">
        <v>12870</v>
      </c>
      <c r="E7" s="64" t="s">
        <v>48</v>
      </c>
      <c r="F7" s="60"/>
      <c r="G7" s="60"/>
      <c r="H7" s="66" t="n">
        <f aca="false">ROUND(D7*F7,0)</f>
        <v>0</v>
      </c>
      <c r="I7" s="66" t="n">
        <f aca="false">ROUND(D7*G7,0)</f>
        <v>0</v>
      </c>
    </row>
    <row r="8" s="68" customFormat="true" ht="13.5" hidden="false" customHeight="false" outlineLevel="0" collapsed="false">
      <c r="A8" s="63"/>
      <c r="B8" s="64"/>
      <c r="C8" s="64"/>
      <c r="D8" s="65"/>
      <c r="E8" s="64"/>
      <c r="F8" s="60"/>
      <c r="G8" s="60"/>
      <c r="H8" s="66"/>
      <c r="I8" s="66"/>
    </row>
    <row r="9" s="67" customFormat="true" ht="81" hidden="false" customHeight="false" outlineLevel="0" collapsed="false">
      <c r="A9" s="63" t="n">
        <v>4</v>
      </c>
      <c r="B9" s="64" t="s">
        <v>55</v>
      </c>
      <c r="C9" s="69" t="s">
        <v>56</v>
      </c>
      <c r="D9" s="65" t="n">
        <v>4034.2</v>
      </c>
      <c r="E9" s="64" t="s">
        <v>57</v>
      </c>
      <c r="F9" s="60"/>
      <c r="G9" s="60"/>
      <c r="H9" s="66" t="n">
        <f aca="false">ROUND(D9*F9,0)</f>
        <v>0</v>
      </c>
      <c r="I9" s="66" t="n">
        <f aca="false">ROUND(D9*G9,0)</f>
        <v>0</v>
      </c>
    </row>
    <row r="10" s="75" customFormat="true" ht="12.75" hidden="false" customHeight="false" outlineLevel="0" collapsed="false">
      <c r="A10" s="70"/>
      <c r="B10" s="71"/>
      <c r="C10" s="72"/>
      <c r="D10" s="73"/>
      <c r="E10" s="71"/>
      <c r="F10" s="73"/>
      <c r="G10" s="73"/>
      <c r="H10" s="74"/>
      <c r="I10" s="73"/>
    </row>
    <row r="11" s="67" customFormat="true" ht="99" hidden="false" customHeight="false" outlineLevel="0" collapsed="false">
      <c r="A11" s="63" t="n">
        <v>5</v>
      </c>
      <c r="B11" s="64" t="s">
        <v>58</v>
      </c>
      <c r="C11" s="36" t="s">
        <v>59</v>
      </c>
      <c r="D11" s="65" t="n">
        <v>1477.289</v>
      </c>
      <c r="E11" s="64" t="s">
        <v>57</v>
      </c>
      <c r="F11" s="60"/>
      <c r="G11" s="60"/>
      <c r="H11" s="66" t="n">
        <f aca="false">ROUND(D11*F11,0)</f>
        <v>0</v>
      </c>
      <c r="I11" s="66" t="n">
        <f aca="false">ROUND(D11*G11,0)</f>
        <v>0</v>
      </c>
    </row>
    <row r="12" s="68" customFormat="true" ht="13.5" hidden="false" customHeight="false" outlineLevel="0" collapsed="false">
      <c r="A12" s="63"/>
      <c r="B12" s="64"/>
      <c r="C12" s="64"/>
      <c r="D12" s="65"/>
      <c r="E12" s="64"/>
      <c r="F12" s="60"/>
      <c r="G12" s="60"/>
      <c r="H12" s="66"/>
      <c r="I12" s="66"/>
    </row>
    <row r="13" s="67" customFormat="true" ht="27" hidden="false" customHeight="false" outlineLevel="0" collapsed="false">
      <c r="A13" s="63" t="n">
        <v>6</v>
      </c>
      <c r="B13" s="64" t="s">
        <v>60</v>
      </c>
      <c r="C13" s="69" t="s">
        <v>61</v>
      </c>
      <c r="D13" s="65" t="n">
        <v>8796.2</v>
      </c>
      <c r="E13" s="64" t="s">
        <v>48</v>
      </c>
      <c r="F13" s="60"/>
      <c r="G13" s="60"/>
      <c r="H13" s="66" t="n">
        <f aca="false">ROUND(D13*F13,0)</f>
        <v>0</v>
      </c>
      <c r="I13" s="66" t="n">
        <f aca="false">ROUND(D13*G13,0)</f>
        <v>0</v>
      </c>
    </row>
    <row r="14" s="68" customFormat="true" ht="13.5" hidden="false" customHeight="false" outlineLevel="0" collapsed="false">
      <c r="A14" s="63"/>
      <c r="B14" s="64"/>
      <c r="C14" s="64"/>
      <c r="D14" s="65"/>
      <c r="E14" s="64"/>
      <c r="F14" s="60"/>
      <c r="G14" s="60"/>
      <c r="H14" s="66"/>
      <c r="I14" s="66"/>
    </row>
    <row r="15" s="67" customFormat="true" ht="27" hidden="false" customHeight="false" outlineLevel="0" collapsed="false">
      <c r="A15" s="63" t="n">
        <v>7</v>
      </c>
      <c r="B15" s="64" t="s">
        <v>62</v>
      </c>
      <c r="C15" s="69" t="s">
        <v>63</v>
      </c>
      <c r="D15" s="65" t="n">
        <v>2638.86</v>
      </c>
      <c r="E15" s="64" t="s">
        <v>57</v>
      </c>
      <c r="F15" s="60"/>
      <c r="G15" s="60"/>
      <c r="H15" s="66" t="n">
        <f aca="false">ROUND(D15*F15,0)</f>
        <v>0</v>
      </c>
      <c r="I15" s="66" t="n">
        <f aca="false">ROUND(D15*G15,0)</f>
        <v>0</v>
      </c>
    </row>
    <row r="16" s="68" customFormat="true" ht="13.5" hidden="false" customHeight="false" outlineLevel="0" collapsed="false">
      <c r="A16" s="63"/>
      <c r="B16" s="64"/>
      <c r="C16" s="69"/>
      <c r="D16" s="65"/>
      <c r="E16" s="64"/>
      <c r="F16" s="60"/>
      <c r="G16" s="60"/>
      <c r="H16" s="66"/>
      <c r="I16" s="66"/>
    </row>
    <row r="17" s="67" customFormat="true" ht="42.75" hidden="false" customHeight="false" outlineLevel="0" collapsed="false">
      <c r="A17" s="63" t="n">
        <v>8</v>
      </c>
      <c r="B17" s="64" t="s">
        <v>64</v>
      </c>
      <c r="C17" s="69" t="s">
        <v>65</v>
      </c>
      <c r="D17" s="65" t="n">
        <v>47.62</v>
      </c>
      <c r="E17" s="64" t="s">
        <v>43</v>
      </c>
      <c r="F17" s="60"/>
      <c r="G17" s="60"/>
      <c r="H17" s="66" t="n">
        <f aca="false">ROUND(D17*F17,0)</f>
        <v>0</v>
      </c>
      <c r="I17" s="66" t="n">
        <f aca="false">ROUND(D17*G17,0)</f>
        <v>0</v>
      </c>
    </row>
    <row r="18" s="68" customFormat="true" ht="13.5" hidden="false" customHeight="false" outlineLevel="0" collapsed="false">
      <c r="A18" s="63"/>
      <c r="B18" s="64"/>
      <c r="C18" s="64"/>
      <c r="D18" s="65"/>
      <c r="E18" s="64"/>
      <c r="F18" s="60"/>
      <c r="G18" s="60"/>
      <c r="H18" s="66"/>
      <c r="I18" s="66"/>
    </row>
    <row r="19" s="67" customFormat="true" ht="54" hidden="false" customHeight="false" outlineLevel="0" collapsed="false">
      <c r="A19" s="63" t="n">
        <v>9</v>
      </c>
      <c r="B19" s="64" t="s">
        <v>64</v>
      </c>
      <c r="C19" s="69" t="s">
        <v>66</v>
      </c>
      <c r="D19" s="65" t="n">
        <v>476.2</v>
      </c>
      <c r="E19" s="64" t="s">
        <v>57</v>
      </c>
      <c r="F19" s="60"/>
      <c r="G19" s="60"/>
      <c r="H19" s="66" t="n">
        <f aca="false">ROUND(D19*F19,0)</f>
        <v>0</v>
      </c>
      <c r="I19" s="66" t="n">
        <f aca="false">ROUND(D19*G19,0)</f>
        <v>0</v>
      </c>
    </row>
    <row r="20" s="67" customFormat="true" ht="13.5" hidden="false" customHeight="false" outlineLevel="0" collapsed="false">
      <c r="A20" s="63"/>
      <c r="B20" s="64"/>
      <c r="C20" s="69"/>
      <c r="D20" s="65"/>
      <c r="E20" s="64"/>
      <c r="F20" s="60"/>
      <c r="G20" s="60"/>
      <c r="H20" s="66"/>
      <c r="I20" s="66"/>
    </row>
    <row r="21" s="67" customFormat="true" ht="13.5" hidden="false" customHeight="false" outlineLevel="0" collapsed="false">
      <c r="A21" s="63"/>
      <c r="B21" s="64"/>
      <c r="C21" s="69" t="s">
        <v>67</v>
      </c>
      <c r="D21" s="65"/>
      <c r="E21" s="64"/>
      <c r="F21" s="60"/>
      <c r="G21" s="60"/>
      <c r="H21" s="66" t="n">
        <f aca="false">ROUND(D21*F21,0)</f>
        <v>0</v>
      </c>
      <c r="I21" s="66" t="n">
        <f aca="false">ROUND(D21*G21,0)</f>
        <v>0</v>
      </c>
    </row>
    <row r="22" s="67" customFormat="true" ht="54" hidden="false" customHeight="false" outlineLevel="0" collapsed="false">
      <c r="A22" s="63"/>
      <c r="B22" s="64" t="s">
        <v>68</v>
      </c>
      <c r="C22" s="76" t="s">
        <v>69</v>
      </c>
      <c r="D22" s="65" t="n">
        <v>8</v>
      </c>
      <c r="E22" s="64" t="s">
        <v>57</v>
      </c>
      <c r="F22" s="60"/>
      <c r="G22" s="60"/>
      <c r="H22" s="66" t="n">
        <f aca="false">ROUND(D22*F22,0)</f>
        <v>0</v>
      </c>
      <c r="I22" s="66" t="n">
        <f aca="false">ROUND(D22*G22,0)</f>
        <v>0</v>
      </c>
    </row>
    <row r="23" s="67" customFormat="true" ht="81" hidden="false" customHeight="false" outlineLevel="0" collapsed="false">
      <c r="A23" s="63"/>
      <c r="B23" s="64" t="s">
        <v>70</v>
      </c>
      <c r="C23" s="76" t="s">
        <v>71</v>
      </c>
      <c r="D23" s="65" t="n">
        <v>2</v>
      </c>
      <c r="E23" s="64" t="s">
        <v>57</v>
      </c>
      <c r="F23" s="60"/>
      <c r="G23" s="60"/>
      <c r="H23" s="66" t="n">
        <f aca="false">ROUND(D23*F23,0)</f>
        <v>0</v>
      </c>
      <c r="I23" s="66" t="n">
        <f aca="false">ROUND(D23*G23,0)</f>
        <v>0</v>
      </c>
    </row>
    <row r="24" s="67" customFormat="true" ht="54" hidden="false" customHeight="false" outlineLevel="0" collapsed="false">
      <c r="A24" s="63"/>
      <c r="B24" s="64" t="s">
        <v>72</v>
      </c>
      <c r="C24" s="69" t="s">
        <v>73</v>
      </c>
      <c r="D24" s="65" t="n">
        <v>1</v>
      </c>
      <c r="E24" s="64" t="s">
        <v>57</v>
      </c>
      <c r="F24" s="60"/>
      <c r="G24" s="60"/>
      <c r="H24" s="66" t="n">
        <f aca="false">ROUND(D24*F24,0)</f>
        <v>0</v>
      </c>
      <c r="I24" s="66" t="n">
        <f aca="false">ROUND(D24*G24,0)</f>
        <v>0</v>
      </c>
    </row>
    <row r="25" s="67" customFormat="true" ht="13.5" hidden="false" customHeight="false" outlineLevel="0" collapsed="false">
      <c r="A25" s="63"/>
      <c r="B25" s="64"/>
      <c r="C25" s="76" t="s">
        <v>74</v>
      </c>
      <c r="D25" s="65" t="n">
        <v>5</v>
      </c>
      <c r="E25" s="64" t="s">
        <v>57</v>
      </c>
      <c r="F25" s="60"/>
      <c r="G25" s="60"/>
      <c r="H25" s="66" t="n">
        <f aca="false">ROUND(D25*F25,0)</f>
        <v>0</v>
      </c>
      <c r="I25" s="66" t="n">
        <f aca="false">ROUND(D25*G25,0)</f>
        <v>0</v>
      </c>
    </row>
    <row r="26" customFormat="false" ht="27" hidden="false" customHeight="false" outlineLevel="0" collapsed="false">
      <c r="A26" s="63"/>
      <c r="B26" s="64" t="s">
        <v>75</v>
      </c>
      <c r="C26" s="69" t="s">
        <v>76</v>
      </c>
      <c r="D26" s="65" t="n">
        <v>3</v>
      </c>
      <c r="E26" s="64" t="s">
        <v>57</v>
      </c>
      <c r="F26" s="60"/>
      <c r="G26" s="60"/>
      <c r="H26" s="66" t="n">
        <f aca="false">ROUND(D26*F26,0)</f>
        <v>0</v>
      </c>
      <c r="I26" s="66" t="n">
        <f aca="false">ROUND(D26*G26,0)</f>
        <v>0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67" customFormat="true" ht="13.5" hidden="false" customHeight="false" outlineLevel="0" collapsed="false">
      <c r="A27" s="63"/>
      <c r="B27" s="64"/>
      <c r="C27" s="69"/>
      <c r="D27" s="65"/>
      <c r="E27" s="64"/>
      <c r="F27" s="60"/>
      <c r="G27" s="60"/>
      <c r="H27" s="66"/>
      <c r="I27" s="66"/>
    </row>
    <row r="28" s="78" customFormat="true" ht="14.25" hidden="false" customHeight="false" outlineLevel="0" collapsed="false">
      <c r="A28" s="52"/>
      <c r="B28" s="53"/>
      <c r="C28" s="53" t="s">
        <v>49</v>
      </c>
      <c r="D28" s="54"/>
      <c r="E28" s="53"/>
      <c r="F28" s="55"/>
      <c r="G28" s="55"/>
      <c r="H28" s="77" t="n">
        <f aca="false">ROUND(SUM(H2:H27),0)</f>
        <v>0</v>
      </c>
      <c r="I28" s="77" t="n">
        <f aca="false">ROUND(SUM(I2:I27),0)</f>
        <v>0</v>
      </c>
      <c r="L28" s="79"/>
    </row>
    <row r="54" customFormat="false" ht="16.5" hidden="false" customHeight="false" outlineLevel="0" collapsed="false"/>
  </sheetData>
  <printOptions headings="false" gridLines="false" gridLinesSet="true" horizontalCentered="false" verticalCentered="false"/>
  <pageMargins left="0.984027777777778" right="0.984027777777778" top="0.984722222222222" bottom="0.984027777777778" header="0.433333333333333" footer="0.511805555555555"/>
  <pageSetup paperSize="9" scale="100" firstPageNumber="0" fitToWidth="1" fitToHeight="20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&amp;L&amp;"Times New Roman,Normál"&amp;12&amp;A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L44"/>
  <sheetViews>
    <sheetView windowProtection="false" showFormulas="false" showGridLines="true" showRowColHeaders="true" showZeros="true" rightToLeft="false" tabSelected="false" showOutlineSymbols="true" defaultGridColor="true" view="pageBreakPreview" topLeftCell="A10" colorId="64" zoomScale="82" zoomScaleNormal="100" zoomScalePageLayoutView="82" workbookViewId="0">
      <selection pane="topLeft" activeCell="C41" activeCellId="0" sqref="C41"/>
    </sheetView>
  </sheetViews>
  <sheetFormatPr defaultRowHeight="12.75"/>
  <cols>
    <col collapsed="false" hidden="false" max="1" min="1" style="0" width="4.86224489795918"/>
    <col collapsed="false" hidden="false" max="2" min="2" style="0" width="14.7040816326531"/>
    <col collapsed="false" hidden="false" max="3" min="3" style="0" width="75"/>
    <col collapsed="false" hidden="false" max="4" min="4" style="80" width="9.14285714285714"/>
    <col collapsed="false" hidden="false" max="5" min="5" style="0" width="8.6734693877551"/>
    <col collapsed="false" hidden="false" max="6" min="6" style="0" width="10.5765306122449"/>
    <col collapsed="false" hidden="false" max="7" min="7" style="0" width="10.8520408163265"/>
    <col collapsed="false" hidden="false" max="9" min="8" style="0" width="15.2908163265306"/>
    <col collapsed="false" hidden="false" max="11" min="10" style="0" width="8.6734693877551"/>
    <col collapsed="false" hidden="false" max="12" min="12" style="0" width="11.5714285714286"/>
    <col collapsed="false" hidden="false" max="1025" min="13" style="0" width="8.6734693877551"/>
  </cols>
  <sheetData>
    <row r="1" customFormat="false" ht="42.75" hidden="false" customHeight="false" outlineLevel="0" collapsed="false">
      <c r="A1" s="29" t="s">
        <v>32</v>
      </c>
      <c r="B1" s="20" t="s">
        <v>33</v>
      </c>
      <c r="C1" s="20" t="s">
        <v>34</v>
      </c>
      <c r="D1" s="81" t="s">
        <v>35</v>
      </c>
      <c r="E1" s="20" t="s">
        <v>36</v>
      </c>
      <c r="F1" s="21" t="s">
        <v>37</v>
      </c>
      <c r="G1" s="21" t="s">
        <v>38</v>
      </c>
      <c r="H1" s="21" t="s">
        <v>39</v>
      </c>
      <c r="I1" s="21" t="s">
        <v>40</v>
      </c>
    </row>
    <row r="2" s="80" customFormat="true" ht="16.5" hidden="false" customHeight="false" outlineLevel="0" collapsed="false">
      <c r="A2" s="30"/>
      <c r="B2" s="31"/>
      <c r="C2" s="32"/>
      <c r="D2" s="33"/>
      <c r="E2" s="31"/>
      <c r="F2" s="34"/>
      <c r="G2" s="34"/>
      <c r="H2" s="34"/>
      <c r="I2" s="34"/>
    </row>
    <row r="3" s="42" customFormat="true" ht="16.5" hidden="false" customHeight="false" outlineLevel="0" collapsed="false">
      <c r="A3" s="30" t="n">
        <v>1</v>
      </c>
      <c r="B3" s="31" t="s">
        <v>77</v>
      </c>
      <c r="C3" s="32" t="s">
        <v>78</v>
      </c>
      <c r="D3" s="33" t="n">
        <v>4762</v>
      </c>
      <c r="E3" s="31" t="s">
        <v>48</v>
      </c>
      <c r="F3" s="82"/>
      <c r="G3" s="41"/>
      <c r="H3" s="34" t="n">
        <f aca="false">ROUND(D3*F3,0)</f>
        <v>0</v>
      </c>
      <c r="I3" s="34" t="n">
        <f aca="false">ROUND(D3*G3,0)</f>
        <v>0</v>
      </c>
    </row>
    <row r="4" s="80" customFormat="true" ht="16.5" hidden="false" customHeight="false" outlineLevel="0" collapsed="false">
      <c r="A4" s="30"/>
      <c r="B4" s="31"/>
      <c r="C4" s="31"/>
      <c r="D4" s="33"/>
      <c r="E4" s="31"/>
      <c r="F4" s="34"/>
      <c r="G4" s="34"/>
      <c r="H4" s="34"/>
      <c r="I4" s="34" t="n">
        <f aca="false">ROUND(D4*G4,0)</f>
        <v>0</v>
      </c>
    </row>
    <row r="5" s="42" customFormat="true" ht="16.5" hidden="false" customHeight="false" outlineLevel="0" collapsed="false">
      <c r="A5" s="30" t="n">
        <v>2</v>
      </c>
      <c r="B5" s="83"/>
      <c r="C5" s="83" t="s">
        <v>79</v>
      </c>
      <c r="D5" s="83" t="n">
        <v>32</v>
      </c>
      <c r="E5" s="83" t="s">
        <v>43</v>
      </c>
      <c r="F5" s="83"/>
      <c r="G5" s="84"/>
      <c r="H5" s="34" t="n">
        <f aca="false">ROUND(D5*F5,0)</f>
        <v>0</v>
      </c>
      <c r="I5" s="34" t="n">
        <f aca="false">ROUND(D5*G5,0)</f>
        <v>0</v>
      </c>
    </row>
    <row r="6" s="80" customFormat="true" ht="16.5" hidden="false" customHeight="false" outlineLevel="0" collapsed="false">
      <c r="A6" s="30"/>
      <c r="B6" s="83"/>
      <c r="C6" s="83"/>
      <c r="D6" s="83"/>
      <c r="E6" s="83"/>
      <c r="F6" s="83"/>
      <c r="G6" s="83"/>
      <c r="H6" s="34"/>
      <c r="I6" s="34" t="n">
        <f aca="false">ROUND(D6*G6,0)</f>
        <v>0</v>
      </c>
    </row>
    <row r="7" s="42" customFormat="true" ht="49.5" hidden="false" customHeight="false" outlineLevel="0" collapsed="false">
      <c r="A7" s="30" t="n">
        <v>3</v>
      </c>
      <c r="B7" s="31" t="s">
        <v>80</v>
      </c>
      <c r="C7" s="40" t="s">
        <v>81</v>
      </c>
      <c r="D7" s="33" t="n">
        <v>5747</v>
      </c>
      <c r="E7" s="31" t="s">
        <v>82</v>
      </c>
      <c r="F7" s="34"/>
      <c r="G7" s="34"/>
      <c r="H7" s="34" t="n">
        <f aca="false">ROUND(D7*F7,0)</f>
        <v>0</v>
      </c>
      <c r="I7" s="34" t="n">
        <f aca="false">ROUND(D7*G7,0)</f>
        <v>0</v>
      </c>
    </row>
    <row r="8" s="80" customFormat="true" ht="16.5" hidden="false" customHeight="false" outlineLevel="0" collapsed="false">
      <c r="A8" s="30"/>
      <c r="B8" s="31"/>
      <c r="C8" s="40"/>
      <c r="D8" s="33"/>
      <c r="E8" s="31"/>
      <c r="F8" s="34"/>
      <c r="G8" s="34"/>
      <c r="H8" s="34"/>
      <c r="I8" s="34" t="n">
        <f aca="false">ROUND(D8*G8,0)</f>
        <v>0</v>
      </c>
    </row>
    <row r="9" s="42" customFormat="true" ht="33" hidden="false" customHeight="false" outlineLevel="0" collapsed="false">
      <c r="A9" s="30" t="n">
        <v>4</v>
      </c>
      <c r="B9" s="31" t="s">
        <v>83</v>
      </c>
      <c r="C9" s="40" t="s">
        <v>84</v>
      </c>
      <c r="D9" s="33" t="n">
        <v>45</v>
      </c>
      <c r="E9" s="31" t="s">
        <v>82</v>
      </c>
      <c r="F9" s="34"/>
      <c r="G9" s="34"/>
      <c r="H9" s="34" t="n">
        <f aca="false">ROUND(D9*F9,0)</f>
        <v>0</v>
      </c>
      <c r="I9" s="34" t="n">
        <f aca="false">ROUND(D9*G9,0)</f>
        <v>0</v>
      </c>
    </row>
    <row r="10" s="80" customFormat="true" ht="16.5" hidden="false" customHeight="false" outlineLevel="0" collapsed="false">
      <c r="A10" s="30"/>
      <c r="B10" s="31"/>
      <c r="C10" s="40"/>
      <c r="D10" s="33"/>
      <c r="E10" s="31"/>
      <c r="F10" s="34"/>
      <c r="G10" s="34"/>
      <c r="H10" s="34"/>
      <c r="I10" s="34" t="n">
        <f aca="false">ROUND(D10*G10,0)</f>
        <v>0</v>
      </c>
    </row>
    <row r="11" s="42" customFormat="true" ht="33" hidden="false" customHeight="false" outlineLevel="0" collapsed="false">
      <c r="A11" s="30" t="n">
        <v>5</v>
      </c>
      <c r="B11" s="31" t="s">
        <v>85</v>
      </c>
      <c r="C11" s="40" t="s">
        <v>86</v>
      </c>
      <c r="D11" s="33" t="n">
        <v>862</v>
      </c>
      <c r="E11" s="31" t="s">
        <v>82</v>
      </c>
      <c r="F11" s="34"/>
      <c r="G11" s="34"/>
      <c r="H11" s="34" t="n">
        <f aca="false">ROUND(D11*F11,0)</f>
        <v>0</v>
      </c>
      <c r="I11" s="34" t="n">
        <f aca="false">ROUND(D11*G11,0)</f>
        <v>0</v>
      </c>
    </row>
    <row r="12" s="80" customFormat="true" ht="16.5" hidden="false" customHeight="false" outlineLevel="0" collapsed="false">
      <c r="A12" s="30"/>
      <c r="B12" s="31"/>
      <c r="C12" s="40"/>
      <c r="D12" s="33"/>
      <c r="E12" s="31"/>
      <c r="F12" s="34"/>
      <c r="G12" s="34"/>
      <c r="H12" s="34"/>
      <c r="I12" s="34" t="n">
        <f aca="false">ROUND(D12*G12,0)</f>
        <v>0</v>
      </c>
    </row>
    <row r="13" s="42" customFormat="true" ht="49.5" hidden="false" customHeight="false" outlineLevel="0" collapsed="false">
      <c r="A13" s="30" t="n">
        <v>6</v>
      </c>
      <c r="B13" s="31" t="s">
        <v>87</v>
      </c>
      <c r="C13" s="40" t="s">
        <v>88</v>
      </c>
      <c r="D13" s="33" t="n">
        <v>6677.9</v>
      </c>
      <c r="E13" s="31" t="s">
        <v>48</v>
      </c>
      <c r="F13" s="34"/>
      <c r="G13" s="34"/>
      <c r="H13" s="34" t="n">
        <f aca="false">ROUND(D13*F13,0)</f>
        <v>0</v>
      </c>
      <c r="I13" s="34" t="n">
        <f aca="false">ROUND(D13*G13,0)</f>
        <v>0</v>
      </c>
    </row>
    <row r="14" s="80" customFormat="true" ht="16.5" hidden="false" customHeight="false" outlineLevel="0" collapsed="false">
      <c r="A14" s="30"/>
      <c r="C14" s="40"/>
      <c r="D14" s="33"/>
      <c r="E14" s="31"/>
      <c r="F14" s="34"/>
      <c r="G14" s="34"/>
      <c r="H14" s="34"/>
      <c r="I14" s="34" t="n">
        <f aca="false">ROUND(D14*G14,0)</f>
        <v>0</v>
      </c>
    </row>
    <row r="15" s="42" customFormat="true" ht="16.5" hidden="false" customHeight="false" outlineLevel="0" collapsed="false">
      <c r="A15" s="30" t="n">
        <v>7</v>
      </c>
      <c r="B15" s="31" t="s">
        <v>87</v>
      </c>
      <c r="C15" s="40" t="s">
        <v>89</v>
      </c>
      <c r="D15" s="33" t="n">
        <v>6677.9</v>
      </c>
      <c r="E15" s="31" t="s">
        <v>48</v>
      </c>
      <c r="F15" s="34"/>
      <c r="G15" s="34"/>
      <c r="H15" s="34" t="n">
        <f aca="false">ROUND(D15*F15,0)</f>
        <v>0</v>
      </c>
      <c r="I15" s="34" t="n">
        <f aca="false">ROUND(D15*G15,0)</f>
        <v>0</v>
      </c>
    </row>
    <row r="16" s="80" customFormat="true" ht="16.5" hidden="false" customHeight="false" outlineLevel="0" collapsed="false">
      <c r="A16" s="30"/>
      <c r="B16" s="31"/>
      <c r="C16" s="40"/>
      <c r="D16" s="33"/>
      <c r="E16" s="31"/>
      <c r="F16" s="34"/>
      <c r="G16" s="34"/>
      <c r="H16" s="34"/>
      <c r="I16" s="34" t="n">
        <f aca="false">ROUND(D16*G16,0)</f>
        <v>0</v>
      </c>
    </row>
    <row r="17" s="42" customFormat="true" ht="33" hidden="false" customHeight="false" outlineLevel="0" collapsed="false">
      <c r="A17" s="30" t="n">
        <v>8</v>
      </c>
      <c r="B17" s="31" t="s">
        <v>87</v>
      </c>
      <c r="C17" s="40" t="s">
        <v>90</v>
      </c>
      <c r="D17" s="33" t="n">
        <v>88.3</v>
      </c>
      <c r="E17" s="31" t="s">
        <v>48</v>
      </c>
      <c r="F17" s="34"/>
      <c r="G17" s="34"/>
      <c r="H17" s="34" t="n">
        <f aca="false">ROUND(D17*F17,0)</f>
        <v>0</v>
      </c>
      <c r="I17" s="34" t="n">
        <f aca="false">ROUND(D17*G17,0)</f>
        <v>0</v>
      </c>
    </row>
    <row r="18" s="80" customFormat="true" ht="16.5" hidden="false" customHeight="false" outlineLevel="0" collapsed="false">
      <c r="A18" s="30"/>
      <c r="B18" s="31"/>
      <c r="C18" s="40"/>
      <c r="D18" s="33"/>
      <c r="E18" s="31"/>
      <c r="F18" s="34"/>
      <c r="G18" s="34"/>
      <c r="H18" s="34"/>
      <c r="I18" s="34" t="n">
        <f aca="false">ROUND(D18*G18,0)</f>
        <v>0</v>
      </c>
    </row>
    <row r="19" s="42" customFormat="true" ht="33" hidden="false" customHeight="false" outlineLevel="0" collapsed="false">
      <c r="A19" s="30" t="n">
        <v>9</v>
      </c>
      <c r="B19" s="31" t="s">
        <v>87</v>
      </c>
      <c r="C19" s="40" t="s">
        <v>91</v>
      </c>
      <c r="D19" s="33" t="n">
        <v>467</v>
      </c>
      <c r="E19" s="31" t="s">
        <v>48</v>
      </c>
      <c r="F19" s="34"/>
      <c r="G19" s="34"/>
      <c r="H19" s="34" t="n">
        <f aca="false">ROUND(D19*F19,0)</f>
        <v>0</v>
      </c>
      <c r="I19" s="34" t="n">
        <f aca="false">ROUND(D19*G19,0)</f>
        <v>0</v>
      </c>
    </row>
    <row r="20" s="80" customFormat="true" ht="16.5" hidden="false" customHeight="false" outlineLevel="0" collapsed="false">
      <c r="A20" s="30"/>
      <c r="B20" s="31"/>
      <c r="C20" s="40"/>
      <c r="D20" s="33"/>
      <c r="E20" s="31"/>
      <c r="F20" s="34"/>
      <c r="G20" s="34"/>
      <c r="H20" s="34"/>
      <c r="I20" s="34" t="n">
        <f aca="false">ROUND(D20*G20,0)</f>
        <v>0</v>
      </c>
    </row>
    <row r="21" s="42" customFormat="true" ht="16.5" hidden="false" customHeight="false" outlineLevel="0" collapsed="false">
      <c r="A21" s="30" t="n">
        <v>10</v>
      </c>
      <c r="B21" s="31" t="s">
        <v>87</v>
      </c>
      <c r="C21" s="40" t="s">
        <v>92</v>
      </c>
      <c r="D21" s="33" t="n">
        <v>1563</v>
      </c>
      <c r="E21" s="31" t="s">
        <v>48</v>
      </c>
      <c r="F21" s="34"/>
      <c r="G21" s="34"/>
      <c r="H21" s="34" t="n">
        <f aca="false">ROUND(D21*F21,0)</f>
        <v>0</v>
      </c>
      <c r="I21" s="34" t="n">
        <f aca="false">ROUND(D21*G21,0)</f>
        <v>0</v>
      </c>
    </row>
    <row r="22" s="80" customFormat="true" ht="16.5" hidden="false" customHeight="false" outlineLevel="0" collapsed="false">
      <c r="A22" s="30"/>
      <c r="B22" s="31"/>
      <c r="C22" s="40"/>
      <c r="D22" s="33"/>
      <c r="E22" s="31"/>
      <c r="F22" s="85"/>
      <c r="G22" s="85"/>
      <c r="H22" s="34"/>
      <c r="I22" s="34" t="n">
        <f aca="false">ROUND(D22*G22,0)</f>
        <v>0</v>
      </c>
    </row>
    <row r="23" s="86" customFormat="true" ht="33" hidden="false" customHeight="false" outlineLevel="0" collapsed="false">
      <c r="A23" s="30" t="n">
        <v>11</v>
      </c>
      <c r="B23" s="36" t="s">
        <v>93</v>
      </c>
      <c r="C23" s="40" t="s">
        <v>94</v>
      </c>
      <c r="D23" s="35" t="n">
        <v>1031</v>
      </c>
      <c r="E23" s="36" t="s">
        <v>48</v>
      </c>
      <c r="F23" s="41"/>
      <c r="G23" s="41"/>
      <c r="H23" s="34" t="n">
        <f aca="false">ROUND(D23*F23,0)</f>
        <v>0</v>
      </c>
      <c r="I23" s="34" t="n">
        <f aca="false">ROUND(D23*G23,0)</f>
        <v>0</v>
      </c>
    </row>
    <row r="24" s="80" customFormat="true" ht="16.5" hidden="false" customHeight="false" outlineLevel="0" collapsed="false">
      <c r="A24" s="30"/>
      <c r="B24" s="31"/>
      <c r="C24" s="40"/>
      <c r="D24" s="33"/>
      <c r="E24" s="31"/>
      <c r="F24" s="41"/>
      <c r="G24" s="34"/>
      <c r="H24" s="34"/>
      <c r="I24" s="34" t="n">
        <f aca="false">ROUND(D24*G24,0)</f>
        <v>0</v>
      </c>
    </row>
    <row r="25" s="42" customFormat="true" ht="33" hidden="false" customHeight="false" outlineLevel="0" collapsed="false">
      <c r="A25" s="30" t="n">
        <v>12</v>
      </c>
      <c r="B25" s="31" t="s">
        <v>93</v>
      </c>
      <c r="C25" s="40" t="s">
        <v>95</v>
      </c>
      <c r="D25" s="33" t="n">
        <v>1208</v>
      </c>
      <c r="E25" s="31" t="s">
        <v>48</v>
      </c>
      <c r="F25" s="41"/>
      <c r="G25" s="34"/>
      <c r="H25" s="34" t="n">
        <f aca="false">ROUND(D25*F25,0)</f>
        <v>0</v>
      </c>
      <c r="I25" s="34" t="n">
        <f aca="false">ROUND(D25*G25,0)</f>
        <v>0</v>
      </c>
    </row>
    <row r="26" s="80" customFormat="true" ht="16.5" hidden="false" customHeight="false" outlineLevel="0" collapsed="false">
      <c r="A26" s="30"/>
      <c r="B26" s="31"/>
      <c r="C26" s="40"/>
      <c r="D26" s="33"/>
      <c r="E26" s="31"/>
      <c r="F26" s="41"/>
      <c r="G26" s="34"/>
      <c r="H26" s="34" t="n">
        <f aca="false">ROUND(D26*F26,0)</f>
        <v>0</v>
      </c>
      <c r="I26" s="34"/>
    </row>
    <row r="27" s="42" customFormat="true" ht="33" hidden="false" customHeight="false" outlineLevel="0" collapsed="false">
      <c r="A27" s="30" t="n">
        <v>13</v>
      </c>
      <c r="B27" s="31" t="s">
        <v>93</v>
      </c>
      <c r="C27" s="40" t="s">
        <v>96</v>
      </c>
      <c r="D27" s="33" t="n">
        <v>4438.9</v>
      </c>
      <c r="E27" s="31" t="s">
        <v>48</v>
      </c>
      <c r="F27" s="41"/>
      <c r="G27" s="34"/>
      <c r="H27" s="34" t="n">
        <f aca="false">ROUND(D27*F27,0)</f>
        <v>0</v>
      </c>
      <c r="I27" s="34" t="n">
        <f aca="false">ROUND(D27*G27,0)</f>
        <v>0</v>
      </c>
    </row>
    <row r="28" s="80" customFormat="true" ht="16.5" hidden="false" customHeight="false" outlineLevel="0" collapsed="false">
      <c r="A28" s="30"/>
      <c r="B28" s="31"/>
      <c r="C28" s="40"/>
      <c r="D28" s="33"/>
      <c r="E28" s="31"/>
      <c r="F28" s="41"/>
      <c r="G28" s="34"/>
      <c r="H28" s="34" t="n">
        <f aca="false">ROUND(D28*F28,0)</f>
        <v>0</v>
      </c>
      <c r="I28" s="34"/>
    </row>
    <row r="29" s="42" customFormat="true" ht="33" hidden="false" customHeight="false" outlineLevel="0" collapsed="false">
      <c r="A29" s="30" t="n">
        <v>14</v>
      </c>
      <c r="B29" s="36" t="s">
        <v>97</v>
      </c>
      <c r="C29" s="40" t="s">
        <v>98</v>
      </c>
      <c r="D29" s="35" t="n">
        <v>88.3</v>
      </c>
      <c r="E29" s="36" t="s">
        <v>48</v>
      </c>
      <c r="F29" s="41"/>
      <c r="G29" s="41"/>
      <c r="H29" s="34" t="n">
        <f aca="false">ROUND(D29*F29,0)</f>
        <v>0</v>
      </c>
      <c r="I29" s="34" t="n">
        <f aca="false">ROUND(D29*G29,0)</f>
        <v>0</v>
      </c>
    </row>
    <row r="30" s="80" customFormat="true" ht="16.5" hidden="false" customHeight="false" outlineLevel="0" collapsed="false">
      <c r="A30" s="30"/>
      <c r="B30" s="31"/>
      <c r="C30" s="40"/>
      <c r="D30" s="33"/>
      <c r="E30" s="31"/>
      <c r="F30" s="34"/>
      <c r="G30" s="34"/>
      <c r="H30" s="34" t="n">
        <f aca="false">ROUND(D30*F30,0)</f>
        <v>0</v>
      </c>
      <c r="I30" s="34"/>
    </row>
    <row r="31" s="42" customFormat="true" ht="16.5" hidden="false" customHeight="false" outlineLevel="0" collapsed="false">
      <c r="A31" s="30" t="n">
        <v>15</v>
      </c>
      <c r="B31" s="31" t="s">
        <v>99</v>
      </c>
      <c r="C31" s="40" t="s">
        <v>100</v>
      </c>
      <c r="D31" s="33" t="n">
        <v>1563</v>
      </c>
      <c r="E31" s="31" t="s">
        <v>48</v>
      </c>
      <c r="F31" s="34"/>
      <c r="G31" s="34"/>
      <c r="H31" s="34" t="n">
        <f aca="false">ROUND(D31*F31,0)</f>
        <v>0</v>
      </c>
      <c r="I31" s="34" t="n">
        <f aca="false">ROUND(D31*G31,0)</f>
        <v>0</v>
      </c>
    </row>
    <row r="32" s="80" customFormat="true" ht="16.5" hidden="false" customHeight="false" outlineLevel="0" collapsed="false">
      <c r="A32" s="30"/>
      <c r="B32" s="31"/>
      <c r="C32" s="40"/>
      <c r="D32" s="33"/>
      <c r="E32" s="31"/>
      <c r="F32" s="34"/>
      <c r="G32" s="34"/>
      <c r="H32" s="34" t="n">
        <f aca="false">ROUND(D32*F32,0)</f>
        <v>0</v>
      </c>
      <c r="I32" s="34"/>
    </row>
    <row r="33" s="42" customFormat="true" ht="16.5" hidden="false" customHeight="false" outlineLevel="0" collapsed="false">
      <c r="A33" s="30" t="n">
        <v>16</v>
      </c>
      <c r="B33" s="31" t="s">
        <v>101</v>
      </c>
      <c r="C33" s="40" t="s">
        <v>102</v>
      </c>
      <c r="D33" s="33" t="n">
        <v>1563</v>
      </c>
      <c r="E33" s="31" t="s">
        <v>48</v>
      </c>
      <c r="F33" s="34"/>
      <c r="G33" s="34"/>
      <c r="H33" s="34" t="n">
        <f aca="false">ROUND(D33*F33,0)</f>
        <v>0</v>
      </c>
      <c r="I33" s="34" t="n">
        <f aca="false">ROUND(D33*G33,0)</f>
        <v>0</v>
      </c>
    </row>
    <row r="34" s="80" customFormat="true" ht="16.5" hidden="false" customHeight="false" outlineLevel="0" collapsed="false">
      <c r="A34" s="30"/>
      <c r="B34" s="31"/>
      <c r="C34" s="40"/>
      <c r="D34" s="33"/>
      <c r="E34" s="31"/>
      <c r="F34" s="34"/>
      <c r="G34" s="34"/>
      <c r="H34" s="34" t="n">
        <f aca="false">ROUND(D34*F34,0)</f>
        <v>0</v>
      </c>
      <c r="I34" s="34"/>
    </row>
    <row r="35" s="42" customFormat="true" ht="16.5" hidden="false" customHeight="false" outlineLevel="0" collapsed="false">
      <c r="A35" s="30" t="n">
        <v>17</v>
      </c>
      <c r="B35" s="31"/>
      <c r="C35" s="40" t="s">
        <v>103</v>
      </c>
      <c r="D35" s="33" t="n">
        <v>467</v>
      </c>
      <c r="E35" s="31" t="s">
        <v>48</v>
      </c>
      <c r="F35" s="34"/>
      <c r="G35" s="34"/>
      <c r="H35" s="34" t="n">
        <f aca="false">ROUND(D35*F35,0)</f>
        <v>0</v>
      </c>
      <c r="I35" s="34" t="n">
        <f aca="false">ROUND(D35*G35,0)</f>
        <v>0</v>
      </c>
    </row>
    <row r="36" s="80" customFormat="true" ht="16.5" hidden="false" customHeight="false" outlineLevel="0" collapsed="false">
      <c r="A36" s="30"/>
      <c r="B36" s="31"/>
      <c r="C36" s="40"/>
      <c r="D36" s="33"/>
      <c r="E36" s="31"/>
      <c r="F36" s="34"/>
      <c r="G36" s="34"/>
      <c r="H36" s="34" t="n">
        <f aca="false">ROUND(D36*F36,0)</f>
        <v>0</v>
      </c>
      <c r="I36" s="34"/>
    </row>
    <row r="37" s="42" customFormat="true" ht="16.5" hidden="false" customHeight="false" outlineLevel="0" collapsed="false">
      <c r="A37" s="30" t="n">
        <v>18</v>
      </c>
      <c r="B37" s="31"/>
      <c r="C37" s="40" t="s">
        <v>104</v>
      </c>
      <c r="D37" s="33" t="n">
        <v>467</v>
      </c>
      <c r="E37" s="31" t="s">
        <v>48</v>
      </c>
      <c r="F37" s="34"/>
      <c r="G37" s="34"/>
      <c r="H37" s="34" t="n">
        <f aca="false">ROUND(D37*F37,0)</f>
        <v>0</v>
      </c>
      <c r="I37" s="34" t="n">
        <f aca="false">ROUND(D37*G37,0)</f>
        <v>0</v>
      </c>
    </row>
    <row r="38" s="42" customFormat="true" ht="16.5" hidden="false" customHeight="false" outlineLevel="0" collapsed="false">
      <c r="A38" s="30"/>
      <c r="B38" s="31"/>
      <c r="C38" s="40"/>
      <c r="D38" s="33"/>
      <c r="E38" s="31"/>
      <c r="F38" s="34"/>
      <c r="G38" s="34"/>
      <c r="H38" s="34" t="n">
        <f aca="false">ROUND(D38*F38,0)</f>
        <v>0</v>
      </c>
      <c r="I38" s="34"/>
    </row>
    <row r="39" customFormat="false" ht="16.5" hidden="false" customHeight="false" outlineLevel="0" collapsed="false">
      <c r="A39" s="30" t="n">
        <v>19</v>
      </c>
      <c r="B39" s="36"/>
      <c r="C39" s="40" t="s">
        <v>105</v>
      </c>
      <c r="D39" s="35" t="n">
        <v>12</v>
      </c>
      <c r="E39" s="36" t="s">
        <v>43</v>
      </c>
      <c r="F39" s="41"/>
      <c r="G39" s="41"/>
      <c r="H39" s="41" t="n">
        <f aca="false">ROUND(D39*F39,0)</f>
        <v>0</v>
      </c>
      <c r="I39" s="41" t="n">
        <f aca="false">ROUND(D39*G39,0)</f>
        <v>0</v>
      </c>
    </row>
    <row r="40" s="87" customFormat="true" ht="16.5" hidden="false" customHeight="false" outlineLevel="0" collapsed="false">
      <c r="A40" s="30"/>
      <c r="B40" s="36"/>
      <c r="C40" s="40"/>
      <c r="D40" s="35"/>
      <c r="E40" s="36"/>
      <c r="F40" s="41"/>
      <c r="G40" s="41"/>
      <c r="H40" s="41"/>
      <c r="I40" s="41"/>
    </row>
    <row r="41" s="42" customFormat="true" ht="16.5" hidden="false" customHeight="false" outlineLevel="0" collapsed="false">
      <c r="A41" s="30" t="n">
        <v>20</v>
      </c>
      <c r="B41" s="36"/>
      <c r="C41" s="40" t="s">
        <v>106</v>
      </c>
      <c r="D41" s="35" t="n">
        <v>159</v>
      </c>
      <c r="E41" s="36" t="s">
        <v>48</v>
      </c>
      <c r="F41" s="41"/>
      <c r="G41" s="41"/>
      <c r="H41" s="41" t="n">
        <f aca="false">ROUND(D41*F41,0)</f>
        <v>0</v>
      </c>
      <c r="I41" s="41" t="n">
        <f aca="false">ROUND(D41*G41,0)</f>
        <v>0</v>
      </c>
    </row>
    <row r="42" s="87" customFormat="true" ht="16.5" hidden="false" customHeight="false" outlineLevel="0" collapsed="false">
      <c r="A42" s="30"/>
      <c r="B42" s="36"/>
      <c r="C42" s="40"/>
      <c r="D42" s="35"/>
      <c r="E42" s="36"/>
      <c r="F42" s="41"/>
      <c r="G42" s="41"/>
      <c r="H42" s="41"/>
      <c r="I42" s="41"/>
    </row>
    <row r="43" s="42" customFormat="true" ht="16.5" hidden="false" customHeight="false" outlineLevel="0" collapsed="false">
      <c r="A43" s="30" t="n">
        <v>21</v>
      </c>
      <c r="B43" s="36"/>
      <c r="C43" s="40" t="s">
        <v>107</v>
      </c>
      <c r="D43" s="35" t="n">
        <v>5.31</v>
      </c>
      <c r="E43" s="36" t="s">
        <v>48</v>
      </c>
      <c r="F43" s="41"/>
      <c r="G43" s="41"/>
      <c r="H43" s="41" t="n">
        <f aca="false">ROUND(D43*F43,0)</f>
        <v>0</v>
      </c>
      <c r="I43" s="41" t="n">
        <f aca="false">ROUND(D43*G43,0)</f>
        <v>0</v>
      </c>
    </row>
    <row r="44" customFormat="false" ht="14.25" hidden="false" customHeight="false" outlineLevel="0" collapsed="false">
      <c r="A44" s="29"/>
      <c r="B44" s="20"/>
      <c r="C44" s="20" t="s">
        <v>49</v>
      </c>
      <c r="D44" s="81"/>
      <c r="E44" s="20"/>
      <c r="F44" s="21"/>
      <c r="G44" s="21"/>
      <c r="H44" s="46" t="n">
        <f aca="false">ROUND(SUM(H2:H43),0)</f>
        <v>0</v>
      </c>
      <c r="I44" s="46" t="n">
        <f aca="false">ROUND(SUM(I2:I43),0)</f>
        <v>0</v>
      </c>
      <c r="L44" s="8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L78"/>
  <sheetViews>
    <sheetView windowProtection="false" showFormulas="false" showGridLines="true" showRowColHeaders="true" showZeros="true" rightToLeft="false" tabSelected="false" showOutlineSymbols="true" defaultGridColor="true" view="pageBreakPreview" topLeftCell="A43" colorId="64" zoomScale="96" zoomScaleNormal="100" zoomScalePageLayoutView="96" workbookViewId="0">
      <selection pane="topLeft" activeCell="C76" activeCellId="0" sqref="C76"/>
    </sheetView>
  </sheetViews>
  <sheetFormatPr defaultRowHeight="13.5"/>
  <cols>
    <col collapsed="false" hidden="false" max="1" min="1" style="0" width="8.6734693877551"/>
    <col collapsed="false" hidden="false" max="2" min="2" style="0" width="17.1428571428571"/>
    <col collapsed="false" hidden="false" max="3" min="3" style="89" width="44.4234693877551"/>
    <col collapsed="false" hidden="false" max="4" min="4" style="80" width="9.14285714285714"/>
    <col collapsed="false" hidden="false" max="5" min="5" style="0" width="8.6734693877551"/>
    <col collapsed="false" hidden="false" max="6" min="6" style="0" width="13.7040816326531"/>
    <col collapsed="false" hidden="false" max="7" min="7" style="0" width="11.7091836734694"/>
    <col collapsed="false" hidden="false" max="9" min="8" style="0" width="16.7142857142857"/>
    <col collapsed="false" hidden="false" max="11" min="10" style="0" width="8.6734693877551"/>
    <col collapsed="false" hidden="false" max="12" min="12" style="0" width="10.5765306122449"/>
    <col collapsed="false" hidden="false" max="1025" min="13" style="0" width="8.6734693877551"/>
  </cols>
  <sheetData>
    <row r="1" customFormat="false" ht="28.5" hidden="false" customHeight="false" outlineLevel="0" collapsed="false">
      <c r="A1" s="29" t="s">
        <v>32</v>
      </c>
      <c r="B1" s="20" t="s">
        <v>33</v>
      </c>
      <c r="C1" s="20" t="s">
        <v>34</v>
      </c>
      <c r="D1" s="81" t="s">
        <v>35</v>
      </c>
      <c r="E1" s="20" t="s">
        <v>36</v>
      </c>
      <c r="F1" s="21" t="s">
        <v>37</v>
      </c>
      <c r="G1" s="21" t="s">
        <v>38</v>
      </c>
      <c r="H1" s="21" t="s">
        <v>39</v>
      </c>
      <c r="I1" s="21" t="s">
        <v>40</v>
      </c>
    </row>
    <row r="2" s="42" customFormat="true" ht="16.5" hidden="false" customHeight="false" outlineLevel="0" collapsed="false">
      <c r="A2" s="30" t="n">
        <v>1</v>
      </c>
      <c r="B2" s="36"/>
      <c r="C2" s="37" t="s">
        <v>108</v>
      </c>
      <c r="D2" s="35" t="n">
        <v>327</v>
      </c>
      <c r="E2" s="36" t="s">
        <v>43</v>
      </c>
      <c r="F2" s="35"/>
      <c r="G2" s="35"/>
      <c r="H2" s="41" t="n">
        <f aca="false">ROUND(D2*F2,0)</f>
        <v>0</v>
      </c>
      <c r="I2" s="41" t="n">
        <f aca="false">ROUND(D2*G2,0)</f>
        <v>0</v>
      </c>
    </row>
    <row r="3" s="42" customFormat="true" ht="16.5" hidden="false" customHeight="false" outlineLevel="0" collapsed="false">
      <c r="A3" s="30"/>
      <c r="B3" s="36"/>
      <c r="C3" s="37"/>
      <c r="D3" s="35"/>
      <c r="E3" s="36"/>
      <c r="F3" s="35"/>
      <c r="G3" s="35"/>
      <c r="H3" s="41"/>
      <c r="I3" s="41"/>
    </row>
    <row r="4" s="42" customFormat="true" ht="16.5" hidden="false" customHeight="false" outlineLevel="0" collapsed="false">
      <c r="A4" s="30" t="n">
        <v>2</v>
      </c>
      <c r="B4" s="36"/>
      <c r="C4" s="37" t="s">
        <v>109</v>
      </c>
      <c r="D4" s="35" t="n">
        <v>327</v>
      </c>
      <c r="E4" s="36" t="s">
        <v>43</v>
      </c>
      <c r="F4" s="35"/>
      <c r="G4" s="35"/>
      <c r="H4" s="41" t="n">
        <f aca="false">ROUND(D4*F4,0)</f>
        <v>0</v>
      </c>
      <c r="I4" s="41" t="n">
        <f aca="false">ROUND(D4*G4,0)</f>
        <v>0</v>
      </c>
    </row>
    <row r="5" s="42" customFormat="true" ht="16.5" hidden="false" customHeight="false" outlineLevel="0" collapsed="false">
      <c r="A5" s="30"/>
      <c r="B5" s="36"/>
      <c r="C5" s="37"/>
      <c r="D5" s="35"/>
      <c r="E5" s="36"/>
      <c r="F5" s="35"/>
      <c r="G5" s="35"/>
      <c r="H5" s="41"/>
      <c r="I5" s="41"/>
    </row>
    <row r="6" customFormat="false" ht="33" hidden="false" customHeight="false" outlineLevel="0" collapsed="false">
      <c r="A6" s="30" t="n">
        <v>3</v>
      </c>
      <c r="B6" s="83" t="s">
        <v>110</v>
      </c>
      <c r="C6" s="40" t="s">
        <v>111</v>
      </c>
      <c r="D6" s="83" t="n">
        <v>84</v>
      </c>
      <c r="E6" s="83" t="s">
        <v>57</v>
      </c>
      <c r="F6" s="83"/>
      <c r="G6" s="83"/>
      <c r="H6" s="41" t="n">
        <f aca="false">ROUND(D6*F6,0)</f>
        <v>0</v>
      </c>
      <c r="I6" s="41" t="n">
        <f aca="false">ROUND(D6*G6,0)</f>
        <v>0</v>
      </c>
    </row>
    <row r="7" customFormat="false" ht="16.5" hidden="false" customHeight="false" outlineLevel="0" collapsed="false">
      <c r="A7" s="30"/>
      <c r="B7" s="36"/>
      <c r="C7" s="37"/>
      <c r="D7" s="35"/>
      <c r="E7" s="36"/>
      <c r="F7" s="35"/>
      <c r="G7" s="35"/>
      <c r="H7" s="41"/>
      <c r="I7" s="41"/>
    </row>
    <row r="8" customFormat="false" ht="16.5" hidden="false" customHeight="false" outlineLevel="0" collapsed="false">
      <c r="A8" s="30" t="n">
        <v>4</v>
      </c>
      <c r="B8" s="83" t="s">
        <v>112</v>
      </c>
      <c r="C8" s="83" t="s">
        <v>113</v>
      </c>
      <c r="D8" s="83"/>
      <c r="E8" s="83"/>
      <c r="F8" s="83"/>
      <c r="G8" s="83"/>
      <c r="H8" s="41"/>
      <c r="I8" s="41"/>
    </row>
    <row r="9" customFormat="false" ht="17.25" hidden="false" customHeight="false" outlineLevel="0" collapsed="false">
      <c r="A9" s="30"/>
      <c r="B9" s="36"/>
      <c r="C9" s="90" t="s">
        <v>114</v>
      </c>
      <c r="D9" s="35" t="n">
        <v>36</v>
      </c>
      <c r="E9" s="36" t="s">
        <v>43</v>
      </c>
      <c r="F9" s="35"/>
      <c r="G9" s="35"/>
      <c r="H9" s="41" t="n">
        <f aca="false">ROUND(D9*F9,0)</f>
        <v>0</v>
      </c>
      <c r="I9" s="41" t="n">
        <f aca="false">ROUND(D9*G9,0)</f>
        <v>0</v>
      </c>
    </row>
    <row r="10" customFormat="false" ht="17.25" hidden="false" customHeight="false" outlineLevel="0" collapsed="false">
      <c r="A10" s="30"/>
      <c r="B10" s="36"/>
      <c r="C10" s="90" t="s">
        <v>115</v>
      </c>
      <c r="D10" s="35" t="n">
        <v>17</v>
      </c>
      <c r="E10" s="36" t="s">
        <v>43</v>
      </c>
      <c r="F10" s="35"/>
      <c r="G10" s="35"/>
      <c r="H10" s="41" t="n">
        <f aca="false">ROUND(D10*F10,0)</f>
        <v>0</v>
      </c>
      <c r="I10" s="41" t="n">
        <f aca="false">ROUND(D10*G10,0)</f>
        <v>0</v>
      </c>
    </row>
    <row r="11" customFormat="false" ht="17.25" hidden="false" customHeight="false" outlineLevel="0" collapsed="false">
      <c r="A11" s="30"/>
      <c r="B11" s="36"/>
      <c r="C11" s="90" t="s">
        <v>116</v>
      </c>
      <c r="D11" s="35" t="n">
        <v>18</v>
      </c>
      <c r="E11" s="36" t="s">
        <v>43</v>
      </c>
      <c r="F11" s="35"/>
      <c r="G11" s="35"/>
      <c r="H11" s="41" t="n">
        <f aca="false">ROUND(D11*F11,0)</f>
        <v>0</v>
      </c>
      <c r="I11" s="41" t="n">
        <f aca="false">ROUND(D11*G11,0)</f>
        <v>0</v>
      </c>
    </row>
    <row r="12" customFormat="false" ht="16.5" hidden="false" customHeight="false" outlineLevel="0" collapsed="false">
      <c r="A12" s="30"/>
      <c r="B12" s="36"/>
      <c r="C12" s="37" t="s">
        <v>117</v>
      </c>
      <c r="D12" s="35" t="n">
        <v>13</v>
      </c>
      <c r="E12" s="36" t="s">
        <v>43</v>
      </c>
      <c r="F12" s="35"/>
      <c r="G12" s="35"/>
      <c r="H12" s="41" t="n">
        <f aca="false">ROUND(D12*F12,0)</f>
        <v>0</v>
      </c>
      <c r="I12" s="41" t="n">
        <f aca="false">ROUND(D12*G12,0)</f>
        <v>0</v>
      </c>
    </row>
    <row r="13" s="42" customFormat="true" ht="16.5" hidden="false" customHeight="false" outlineLevel="0" collapsed="false">
      <c r="A13" s="30"/>
      <c r="B13" s="36"/>
      <c r="C13" s="37"/>
      <c r="D13" s="35"/>
      <c r="E13" s="36"/>
      <c r="F13" s="35"/>
      <c r="G13" s="35"/>
      <c r="H13" s="41"/>
      <c r="I13" s="41"/>
    </row>
    <row r="14" s="42" customFormat="true" ht="16.5" hidden="false" customHeight="false" outlineLevel="0" collapsed="false">
      <c r="A14" s="30"/>
      <c r="B14" s="36"/>
      <c r="C14" s="37"/>
      <c r="D14" s="35"/>
      <c r="E14" s="36"/>
      <c r="F14" s="35"/>
      <c r="G14" s="35"/>
      <c r="H14" s="41"/>
      <c r="I14" s="41"/>
    </row>
    <row r="15" s="42" customFormat="true" ht="16.5" hidden="false" customHeight="false" outlineLevel="0" collapsed="false">
      <c r="A15" s="30" t="n">
        <v>5</v>
      </c>
      <c r="B15" s="36"/>
      <c r="C15" s="37" t="s">
        <v>118</v>
      </c>
      <c r="D15" s="35"/>
      <c r="E15" s="36"/>
      <c r="F15" s="35"/>
      <c r="G15" s="35"/>
      <c r="H15" s="41"/>
      <c r="I15" s="41"/>
    </row>
    <row r="16" customFormat="false" ht="17.25" hidden="false" customHeight="false" outlineLevel="0" collapsed="false">
      <c r="A16" s="30"/>
      <c r="B16" s="36"/>
      <c r="C16" s="90" t="s">
        <v>119</v>
      </c>
      <c r="D16" s="35" t="n">
        <v>18</v>
      </c>
      <c r="E16" s="36" t="s">
        <v>43</v>
      </c>
      <c r="F16" s="91"/>
      <c r="G16" s="35"/>
      <c r="H16" s="41" t="n">
        <f aca="false">ROUND(D16*F16,0)</f>
        <v>0</v>
      </c>
      <c r="I16" s="41" t="n">
        <f aca="false">ROUND(D16*G16,0)</f>
        <v>0</v>
      </c>
    </row>
    <row r="17" customFormat="false" ht="17.25" hidden="false" customHeight="false" outlineLevel="0" collapsed="false">
      <c r="A17" s="30"/>
      <c r="B17" s="36"/>
      <c r="C17" s="90" t="s">
        <v>120</v>
      </c>
      <c r="D17" s="35" t="n">
        <v>44</v>
      </c>
      <c r="E17" s="36" t="s">
        <v>43</v>
      </c>
      <c r="F17" s="91"/>
      <c r="G17" s="35"/>
      <c r="H17" s="41" t="n">
        <f aca="false">ROUND(D17*F17,0)</f>
        <v>0</v>
      </c>
      <c r="I17" s="41" t="n">
        <f aca="false">ROUND(D17*G17,0)</f>
        <v>0</v>
      </c>
    </row>
    <row r="18" customFormat="false" ht="17.25" hidden="false" customHeight="false" outlineLevel="0" collapsed="false">
      <c r="A18" s="30"/>
      <c r="B18" s="36"/>
      <c r="C18" s="90" t="s">
        <v>121</v>
      </c>
      <c r="D18" s="35" t="n">
        <v>8</v>
      </c>
      <c r="E18" s="36" t="s">
        <v>43</v>
      </c>
      <c r="F18" s="91"/>
      <c r="G18" s="35"/>
      <c r="H18" s="41" t="n">
        <f aca="false">ROUND(D18*F18,0)</f>
        <v>0</v>
      </c>
      <c r="I18" s="41" t="n">
        <f aca="false">ROUND(D18*G18,0)</f>
        <v>0</v>
      </c>
    </row>
    <row r="19" customFormat="false" ht="17.25" hidden="false" customHeight="false" outlineLevel="0" collapsed="false">
      <c r="A19" s="30"/>
      <c r="B19" s="36"/>
      <c r="C19" s="90" t="s">
        <v>122</v>
      </c>
      <c r="D19" s="35" t="n">
        <v>22</v>
      </c>
      <c r="E19" s="36" t="s">
        <v>43</v>
      </c>
      <c r="F19" s="91"/>
      <c r="G19" s="35"/>
      <c r="H19" s="41" t="n">
        <f aca="false">ROUND(D19*F19,0)</f>
        <v>0</v>
      </c>
      <c r="I19" s="41" t="n">
        <f aca="false">ROUND(D19*G19,0)</f>
        <v>0</v>
      </c>
    </row>
    <row r="20" customFormat="false" ht="17.25" hidden="false" customHeight="false" outlineLevel="0" collapsed="false">
      <c r="A20" s="30"/>
      <c r="B20" s="36"/>
      <c r="C20" s="90" t="s">
        <v>123</v>
      </c>
      <c r="D20" s="35" t="n">
        <v>28</v>
      </c>
      <c r="E20" s="36" t="s">
        <v>43</v>
      </c>
      <c r="F20" s="91"/>
      <c r="G20" s="35"/>
      <c r="H20" s="41" t="n">
        <f aca="false">ROUND(D20*F20,0)</f>
        <v>0</v>
      </c>
      <c r="I20" s="41" t="n">
        <f aca="false">ROUND(D20*G20,0)</f>
        <v>0</v>
      </c>
    </row>
    <row r="21" customFormat="false" ht="17.25" hidden="false" customHeight="false" outlineLevel="0" collapsed="false">
      <c r="A21" s="30"/>
      <c r="B21" s="36"/>
      <c r="C21" s="90" t="s">
        <v>124</v>
      </c>
      <c r="D21" s="35" t="n">
        <v>8</v>
      </c>
      <c r="E21" s="36" t="s">
        <v>43</v>
      </c>
      <c r="F21" s="91"/>
      <c r="G21" s="35"/>
      <c r="H21" s="41" t="n">
        <f aca="false">ROUND(D21*F21,0)</f>
        <v>0</v>
      </c>
      <c r="I21" s="41" t="n">
        <f aca="false">ROUND(D21*G21,0)</f>
        <v>0</v>
      </c>
    </row>
    <row r="22" customFormat="false" ht="17.25" hidden="false" customHeight="false" outlineLevel="0" collapsed="false">
      <c r="A22" s="30"/>
      <c r="B22" s="36"/>
      <c r="C22" s="90" t="s">
        <v>125</v>
      </c>
      <c r="D22" s="35" t="n">
        <v>18</v>
      </c>
      <c r="E22" s="36" t="s">
        <v>43</v>
      </c>
      <c r="F22" s="91"/>
      <c r="G22" s="35"/>
      <c r="H22" s="41" t="n">
        <f aca="false">ROUND(D22*F22,0)</f>
        <v>0</v>
      </c>
      <c r="I22" s="41" t="n">
        <f aca="false">ROUND(D22*G22,0)</f>
        <v>0</v>
      </c>
    </row>
    <row r="23" customFormat="false" ht="17.25" hidden="false" customHeight="false" outlineLevel="0" collapsed="false">
      <c r="A23" s="30"/>
      <c r="B23" s="36"/>
      <c r="C23" s="90" t="s">
        <v>126</v>
      </c>
      <c r="D23" s="35" t="n">
        <v>20</v>
      </c>
      <c r="E23" s="36" t="s">
        <v>43</v>
      </c>
      <c r="F23" s="91"/>
      <c r="G23" s="35"/>
      <c r="H23" s="41" t="n">
        <f aca="false">ROUND(D23*F23,0)</f>
        <v>0</v>
      </c>
      <c r="I23" s="41" t="n">
        <f aca="false">ROUND(D23*G23,0)</f>
        <v>0</v>
      </c>
    </row>
    <row r="24" customFormat="false" ht="17.25" hidden="false" customHeight="false" outlineLevel="0" collapsed="false">
      <c r="A24" s="30"/>
      <c r="B24" s="36"/>
      <c r="C24" s="90" t="s">
        <v>127</v>
      </c>
      <c r="D24" s="35" t="n">
        <v>13</v>
      </c>
      <c r="E24" s="36" t="s">
        <v>43</v>
      </c>
      <c r="F24" s="91"/>
      <c r="G24" s="35"/>
      <c r="H24" s="41" t="n">
        <f aca="false">ROUND(D24*F24,0)</f>
        <v>0</v>
      </c>
      <c r="I24" s="41" t="n">
        <f aca="false">ROUND(D24*G24,0)</f>
        <v>0</v>
      </c>
    </row>
    <row r="25" customFormat="false" ht="17.25" hidden="false" customHeight="false" outlineLevel="0" collapsed="false">
      <c r="A25" s="30"/>
      <c r="B25" s="36"/>
      <c r="C25" s="90" t="s">
        <v>128</v>
      </c>
      <c r="D25" s="35" t="n">
        <v>18</v>
      </c>
      <c r="E25" s="36" t="s">
        <v>43</v>
      </c>
      <c r="F25" s="91"/>
      <c r="G25" s="35"/>
      <c r="H25" s="41" t="n">
        <f aca="false">ROUND(D25*F25,0)</f>
        <v>0</v>
      </c>
      <c r="I25" s="41" t="n">
        <f aca="false">ROUND(D25*G25,0)</f>
        <v>0</v>
      </c>
    </row>
    <row r="26" customFormat="false" ht="17.25" hidden="false" customHeight="false" outlineLevel="0" collapsed="false">
      <c r="A26" s="30"/>
      <c r="B26" s="31"/>
      <c r="C26" s="90" t="s">
        <v>129</v>
      </c>
      <c r="D26" s="33" t="n">
        <v>11</v>
      </c>
      <c r="E26" s="31" t="s">
        <v>43</v>
      </c>
      <c r="F26" s="91"/>
      <c r="G26" s="35"/>
      <c r="H26" s="41" t="n">
        <f aca="false">ROUND(D26*F26,0)</f>
        <v>0</v>
      </c>
      <c r="I26" s="41" t="n">
        <f aca="false">ROUND(D26*G26,0)</f>
        <v>0</v>
      </c>
    </row>
    <row r="27" customFormat="false" ht="17.25" hidden="false" customHeight="false" outlineLevel="0" collapsed="false">
      <c r="A27" s="92"/>
      <c r="B27" s="92"/>
      <c r="C27" s="90" t="s">
        <v>130</v>
      </c>
      <c r="D27" s="35" t="n">
        <v>50</v>
      </c>
      <c r="E27" s="92" t="s">
        <v>43</v>
      </c>
      <c r="F27" s="91"/>
      <c r="G27" s="35"/>
      <c r="H27" s="41" t="n">
        <f aca="false">ROUND(D27*F27,0)</f>
        <v>0</v>
      </c>
      <c r="I27" s="41" t="n">
        <f aca="false">ROUND(D27*G27,0)</f>
        <v>0</v>
      </c>
    </row>
    <row r="28" customFormat="false" ht="17.25" hidden="false" customHeight="false" outlineLevel="0" collapsed="false">
      <c r="A28" s="92"/>
      <c r="B28" s="92"/>
      <c r="C28" s="90" t="s">
        <v>131</v>
      </c>
      <c r="D28" s="35" t="n">
        <v>10</v>
      </c>
      <c r="E28" s="92" t="s">
        <v>43</v>
      </c>
      <c r="F28" s="91"/>
      <c r="G28" s="35"/>
      <c r="H28" s="41" t="n">
        <f aca="false">ROUND(D28*F28,0)</f>
        <v>0</v>
      </c>
      <c r="I28" s="41" t="n">
        <f aca="false">ROUND(D28*G28,0)</f>
        <v>0</v>
      </c>
    </row>
    <row r="29" customFormat="false" ht="17.25" hidden="false" customHeight="false" outlineLevel="0" collapsed="false">
      <c r="A29" s="92"/>
      <c r="B29" s="92"/>
      <c r="C29" s="90" t="s">
        <v>132</v>
      </c>
      <c r="D29" s="35" t="n">
        <v>3</v>
      </c>
      <c r="E29" s="92" t="s">
        <v>43</v>
      </c>
      <c r="F29" s="91"/>
      <c r="G29" s="35"/>
      <c r="H29" s="41" t="n">
        <f aca="false">ROUND(D29*F29,0)</f>
        <v>0</v>
      </c>
      <c r="I29" s="41" t="n">
        <f aca="false">ROUND(D29*G29,0)</f>
        <v>0</v>
      </c>
    </row>
    <row r="30" customFormat="false" ht="17.25" hidden="false" customHeight="false" outlineLevel="0" collapsed="false">
      <c r="A30" s="92"/>
      <c r="B30" s="92"/>
      <c r="C30" s="90" t="s">
        <v>133</v>
      </c>
      <c r="D30" s="35" t="n">
        <v>3</v>
      </c>
      <c r="E30" s="92" t="s">
        <v>43</v>
      </c>
      <c r="F30" s="91"/>
      <c r="G30" s="35"/>
      <c r="H30" s="41" t="n">
        <f aca="false">ROUND(D30*F30,0)</f>
        <v>0</v>
      </c>
      <c r="I30" s="41" t="n">
        <f aca="false">ROUND(D30*G30,0)</f>
        <v>0</v>
      </c>
    </row>
    <row r="31" customFormat="false" ht="17.25" hidden="false" customHeight="false" outlineLevel="0" collapsed="false">
      <c r="A31" s="30"/>
      <c r="B31" s="31"/>
      <c r="C31" s="90" t="s">
        <v>134</v>
      </c>
      <c r="D31" s="33" t="n">
        <v>3</v>
      </c>
      <c r="E31" s="31" t="s">
        <v>43</v>
      </c>
      <c r="F31" s="91"/>
      <c r="G31" s="35"/>
      <c r="H31" s="41" t="n">
        <f aca="false">ROUND(D31*F31,0)</f>
        <v>0</v>
      </c>
      <c r="I31" s="41" t="n">
        <f aca="false">ROUND(D31*G31,0)</f>
        <v>0</v>
      </c>
    </row>
    <row r="32" customFormat="false" ht="17.25" hidden="false" customHeight="false" outlineLevel="0" collapsed="false">
      <c r="A32" s="92"/>
      <c r="B32" s="92"/>
      <c r="C32" s="90" t="s">
        <v>135</v>
      </c>
      <c r="D32" s="35" t="n">
        <v>24</v>
      </c>
      <c r="E32" s="92" t="s">
        <v>43</v>
      </c>
      <c r="F32" s="91"/>
      <c r="G32" s="35"/>
      <c r="H32" s="41" t="n">
        <f aca="false">ROUND(D32*F32,0)</f>
        <v>0</v>
      </c>
      <c r="I32" s="41" t="n">
        <f aca="false">ROUND(D32*G32,0)</f>
        <v>0</v>
      </c>
    </row>
    <row r="33" customFormat="false" ht="17.25" hidden="false" customHeight="false" outlineLevel="0" collapsed="false">
      <c r="A33" s="92"/>
      <c r="B33" s="92"/>
      <c r="C33" s="90"/>
      <c r="D33" s="92"/>
      <c r="E33" s="92"/>
      <c r="F33" s="92"/>
      <c r="G33" s="92"/>
      <c r="H33" s="41"/>
      <c r="I33" s="41"/>
    </row>
    <row r="34" customFormat="false" ht="17.25" hidden="false" customHeight="false" outlineLevel="0" collapsed="false">
      <c r="A34" s="92" t="n">
        <v>6</v>
      </c>
      <c r="B34" s="92"/>
      <c r="C34" s="90" t="s">
        <v>136</v>
      </c>
      <c r="D34" s="92"/>
      <c r="E34" s="92"/>
      <c r="F34" s="92"/>
      <c r="G34" s="92"/>
      <c r="H34" s="41"/>
      <c r="I34" s="41"/>
    </row>
    <row r="35" customFormat="false" ht="17.25" hidden="false" customHeight="false" outlineLevel="0" collapsed="false">
      <c r="A35" s="92"/>
      <c r="B35" s="92"/>
      <c r="C35" s="90" t="s">
        <v>137</v>
      </c>
      <c r="D35" s="92" t="n">
        <v>28</v>
      </c>
      <c r="E35" s="92" t="s">
        <v>43</v>
      </c>
      <c r="F35" s="91"/>
      <c r="G35" s="92"/>
      <c r="H35" s="41" t="n">
        <f aca="false">ROUND(D35*F35,0)</f>
        <v>0</v>
      </c>
      <c r="I35" s="41" t="n">
        <f aca="false">ROUND(D35*G35,0)</f>
        <v>0</v>
      </c>
    </row>
    <row r="36" customFormat="false" ht="17.25" hidden="false" customHeight="false" outlineLevel="0" collapsed="false">
      <c r="A36" s="92"/>
      <c r="B36" s="92"/>
      <c r="C36" s="90" t="s">
        <v>138</v>
      </c>
      <c r="D36" s="92" t="n">
        <v>56</v>
      </c>
      <c r="E36" s="92" t="s">
        <v>43</v>
      </c>
      <c r="F36" s="91"/>
      <c r="G36" s="92"/>
      <c r="H36" s="41" t="n">
        <f aca="false">ROUND(D36*F36,0)</f>
        <v>0</v>
      </c>
      <c r="I36" s="41" t="n">
        <f aca="false">ROUND(D36*G36,0)</f>
        <v>0</v>
      </c>
    </row>
    <row r="37" customFormat="false" ht="17.25" hidden="false" customHeight="false" outlineLevel="0" collapsed="false">
      <c r="A37" s="92"/>
      <c r="B37" s="92"/>
      <c r="C37" s="90" t="s">
        <v>139</v>
      </c>
      <c r="D37" s="92" t="n">
        <v>27</v>
      </c>
      <c r="E37" s="92" t="s">
        <v>43</v>
      </c>
      <c r="F37" s="91"/>
      <c r="G37" s="92"/>
      <c r="H37" s="41" t="n">
        <f aca="false">ROUND(D37*F37,0)</f>
        <v>0</v>
      </c>
      <c r="I37" s="41" t="n">
        <f aca="false">ROUND(D37*G37,0)</f>
        <v>0</v>
      </c>
    </row>
    <row r="38" customFormat="false" ht="17.25" hidden="false" customHeight="false" outlineLevel="0" collapsed="false">
      <c r="A38" s="92"/>
      <c r="B38" s="92"/>
      <c r="C38" s="90" t="s">
        <v>140</v>
      </c>
      <c r="D38" s="92" t="n">
        <v>22</v>
      </c>
      <c r="E38" s="92" t="s">
        <v>43</v>
      </c>
      <c r="F38" s="91"/>
      <c r="G38" s="92"/>
      <c r="H38" s="41" t="n">
        <f aca="false">ROUND(D38*F38,0)</f>
        <v>0</v>
      </c>
      <c r="I38" s="41" t="n">
        <f aca="false">ROUND(D38*G38,0)</f>
        <v>0</v>
      </c>
    </row>
    <row r="39" customFormat="false" ht="17.25" hidden="false" customHeight="false" outlineLevel="0" collapsed="false">
      <c r="A39" s="92"/>
      <c r="B39" s="92"/>
      <c r="C39" s="90" t="s">
        <v>141</v>
      </c>
      <c r="D39" s="92" t="n">
        <v>44</v>
      </c>
      <c r="E39" s="92" t="s">
        <v>43</v>
      </c>
      <c r="F39" s="91"/>
      <c r="G39" s="92"/>
      <c r="H39" s="41" t="n">
        <f aca="false">ROUND(D39*F39,0)</f>
        <v>0</v>
      </c>
      <c r="I39" s="41" t="n">
        <f aca="false">ROUND(D39*G39,0)</f>
        <v>0</v>
      </c>
    </row>
    <row r="40" customFormat="false" ht="17.25" hidden="false" customHeight="false" outlineLevel="0" collapsed="false">
      <c r="A40" s="92"/>
      <c r="B40" s="92"/>
      <c r="C40" s="90" t="s">
        <v>142</v>
      </c>
      <c r="D40" s="92" t="n">
        <v>20</v>
      </c>
      <c r="E40" s="92" t="s">
        <v>43</v>
      </c>
      <c r="F40" s="91"/>
      <c r="G40" s="92"/>
      <c r="H40" s="41" t="n">
        <f aca="false">ROUND(D40*F40,0)</f>
        <v>0</v>
      </c>
      <c r="I40" s="41" t="n">
        <f aca="false">ROUND(D40*G40,0)</f>
        <v>0</v>
      </c>
    </row>
    <row r="41" customFormat="false" ht="17.25" hidden="false" customHeight="false" outlineLevel="0" collapsed="false">
      <c r="A41" s="92"/>
      <c r="B41" s="92"/>
      <c r="C41" s="90" t="s">
        <v>143</v>
      </c>
      <c r="D41" s="92" t="n">
        <v>64</v>
      </c>
      <c r="E41" s="92" t="s">
        <v>43</v>
      </c>
      <c r="F41" s="91"/>
      <c r="G41" s="92"/>
      <c r="H41" s="41" t="n">
        <f aca="false">ROUND(D41*F41,0)</f>
        <v>0</v>
      </c>
      <c r="I41" s="41" t="n">
        <f aca="false">ROUND(D41*G41,0)</f>
        <v>0</v>
      </c>
    </row>
    <row r="42" customFormat="false" ht="17.25" hidden="false" customHeight="false" outlineLevel="0" collapsed="false">
      <c r="A42" s="92"/>
      <c r="B42" s="92"/>
      <c r="C42" s="90" t="s">
        <v>144</v>
      </c>
      <c r="D42" s="92" t="n">
        <v>70</v>
      </c>
      <c r="E42" s="92" t="s">
        <v>43</v>
      </c>
      <c r="F42" s="91"/>
      <c r="G42" s="92"/>
      <c r="H42" s="41" t="n">
        <f aca="false">ROUND(D42*F42,0)</f>
        <v>0</v>
      </c>
      <c r="I42" s="41" t="n">
        <f aca="false">ROUND(D42*G42,0)</f>
        <v>0</v>
      </c>
    </row>
    <row r="43" customFormat="false" ht="17.25" hidden="false" customHeight="false" outlineLevel="0" collapsed="false">
      <c r="A43" s="92"/>
      <c r="B43" s="92"/>
      <c r="C43" s="93" t="s">
        <v>145</v>
      </c>
      <c r="D43" s="92" t="n">
        <v>60</v>
      </c>
      <c r="E43" s="92" t="s">
        <v>43</v>
      </c>
      <c r="F43" s="91"/>
      <c r="G43" s="92"/>
      <c r="H43" s="41" t="n">
        <f aca="false">ROUND(D43*F43,0)</f>
        <v>0</v>
      </c>
      <c r="I43" s="41" t="n">
        <f aca="false">ROUND(D43*G43,0)</f>
        <v>0</v>
      </c>
    </row>
    <row r="44" customFormat="false" ht="17.25" hidden="false" customHeight="false" outlineLevel="0" collapsed="false">
      <c r="A44" s="92"/>
      <c r="B44" s="92"/>
      <c r="C44" s="93" t="s">
        <v>146</v>
      </c>
      <c r="D44" s="92" t="n">
        <v>30</v>
      </c>
      <c r="E44" s="92" t="s">
        <v>43</v>
      </c>
      <c r="F44" s="91"/>
      <c r="G44" s="92"/>
      <c r="H44" s="41" t="n">
        <f aca="false">ROUND(D44*F44,0)</f>
        <v>0</v>
      </c>
      <c r="I44" s="41" t="n">
        <f aca="false">ROUND(D44*G44,0)</f>
        <v>0</v>
      </c>
    </row>
    <row r="45" customFormat="false" ht="17.25" hidden="false" customHeight="false" outlineLevel="0" collapsed="false">
      <c r="A45" s="92"/>
      <c r="B45" s="92"/>
      <c r="C45" s="93" t="s">
        <v>147</v>
      </c>
      <c r="D45" s="92" t="n">
        <v>30</v>
      </c>
      <c r="E45" s="92" t="s">
        <v>43</v>
      </c>
      <c r="F45" s="91"/>
      <c r="G45" s="92"/>
      <c r="H45" s="41" t="n">
        <f aca="false">ROUND(D45*F45,0)</f>
        <v>0</v>
      </c>
      <c r="I45" s="41" t="n">
        <f aca="false">ROUND(D45*G45,0)</f>
        <v>0</v>
      </c>
    </row>
    <row r="46" customFormat="false" ht="17.25" hidden="false" customHeight="false" outlineLevel="0" collapsed="false">
      <c r="A46" s="92"/>
      <c r="B46" s="92"/>
      <c r="C46" s="90" t="s">
        <v>142</v>
      </c>
      <c r="D46" s="92" t="n">
        <v>48</v>
      </c>
      <c r="E46" s="92" t="s">
        <v>43</v>
      </c>
      <c r="F46" s="91"/>
      <c r="G46" s="92"/>
      <c r="H46" s="41" t="n">
        <f aca="false">ROUND(D46*F46,0)</f>
        <v>0</v>
      </c>
      <c r="I46" s="41" t="n">
        <f aca="false">ROUND(D46*G46,0)</f>
        <v>0</v>
      </c>
    </row>
    <row r="47" customFormat="false" ht="17.25" hidden="false" customHeight="false" outlineLevel="0" collapsed="false">
      <c r="A47" s="92"/>
      <c r="B47" s="92"/>
      <c r="C47" s="93" t="s">
        <v>148</v>
      </c>
      <c r="D47" s="92" t="n">
        <v>15</v>
      </c>
      <c r="E47" s="92" t="s">
        <v>43</v>
      </c>
      <c r="F47" s="91"/>
      <c r="G47" s="92"/>
      <c r="H47" s="41" t="n">
        <f aca="false">ROUND(D47*F47,0)</f>
        <v>0</v>
      </c>
      <c r="I47" s="41" t="n">
        <f aca="false">ROUND(D47*G47,0)</f>
        <v>0</v>
      </c>
    </row>
    <row r="48" customFormat="false" ht="17.25" hidden="false" customHeight="false" outlineLevel="0" collapsed="false">
      <c r="A48" s="92"/>
      <c r="B48" s="92"/>
      <c r="C48" s="90" t="s">
        <v>149</v>
      </c>
      <c r="D48" s="92" t="n">
        <v>16</v>
      </c>
      <c r="E48" s="92" t="s">
        <v>43</v>
      </c>
      <c r="F48" s="91"/>
      <c r="G48" s="92"/>
      <c r="H48" s="41" t="n">
        <f aca="false">ROUND(D48*F48,0)</f>
        <v>0</v>
      </c>
      <c r="I48" s="41" t="n">
        <f aca="false">ROUND(D48*G48,0)</f>
        <v>0</v>
      </c>
    </row>
    <row r="49" customFormat="false" ht="17.25" hidden="false" customHeight="false" outlineLevel="0" collapsed="false">
      <c r="A49" s="92"/>
      <c r="B49" s="92"/>
      <c r="C49" s="90" t="s">
        <v>150</v>
      </c>
      <c r="D49" s="92" t="n">
        <v>56</v>
      </c>
      <c r="E49" s="92" t="s">
        <v>43</v>
      </c>
      <c r="F49" s="91"/>
      <c r="G49" s="92"/>
      <c r="H49" s="41" t="n">
        <f aca="false">ROUND(D49*F49,0)</f>
        <v>0</v>
      </c>
      <c r="I49" s="41" t="n">
        <f aca="false">ROUND(D49*G49,0)</f>
        <v>0</v>
      </c>
    </row>
    <row r="50" customFormat="false" ht="17.25" hidden="false" customHeight="false" outlineLevel="0" collapsed="false">
      <c r="A50" s="92"/>
      <c r="B50" s="92"/>
      <c r="C50" s="90" t="s">
        <v>151</v>
      </c>
      <c r="D50" s="92" t="n">
        <v>6</v>
      </c>
      <c r="E50" s="92" t="s">
        <v>43</v>
      </c>
      <c r="F50" s="91"/>
      <c r="G50" s="92"/>
      <c r="H50" s="41" t="n">
        <f aca="false">ROUND(D50*F50,0)</f>
        <v>0</v>
      </c>
      <c r="I50" s="41" t="n">
        <f aca="false">ROUND(D50*G50,0)</f>
        <v>0</v>
      </c>
    </row>
    <row r="51" customFormat="false" ht="17.25" hidden="false" customHeight="false" outlineLevel="0" collapsed="false">
      <c r="A51" s="92"/>
      <c r="B51" s="92"/>
      <c r="C51" s="90" t="s">
        <v>152</v>
      </c>
      <c r="D51" s="92" t="n">
        <v>40</v>
      </c>
      <c r="E51" s="92" t="s">
        <v>43</v>
      </c>
      <c r="F51" s="91"/>
      <c r="G51" s="92"/>
      <c r="H51" s="41" t="n">
        <f aca="false">ROUND(D51*F51,0)</f>
        <v>0</v>
      </c>
      <c r="I51" s="41" t="n">
        <f aca="false">ROUND(D51*G51,0)</f>
        <v>0</v>
      </c>
    </row>
    <row r="52" customFormat="false" ht="17.25" hidden="false" customHeight="false" outlineLevel="0" collapsed="false">
      <c r="A52" s="92"/>
      <c r="B52" s="92"/>
      <c r="C52" s="93" t="s">
        <v>153</v>
      </c>
      <c r="D52" s="92" t="n">
        <v>14</v>
      </c>
      <c r="E52" s="92" t="s">
        <v>43</v>
      </c>
      <c r="F52" s="91"/>
      <c r="G52" s="92"/>
      <c r="H52" s="41" t="n">
        <f aca="false">ROUND(D52*F52,0)</f>
        <v>0</v>
      </c>
      <c r="I52" s="41" t="n">
        <f aca="false">ROUND(D52*G52,0)</f>
        <v>0</v>
      </c>
    </row>
    <row r="53" customFormat="false" ht="17.25" hidden="false" customHeight="false" outlineLevel="0" collapsed="false">
      <c r="A53" s="92"/>
      <c r="B53" s="92"/>
      <c r="C53" s="90" t="s">
        <v>154</v>
      </c>
      <c r="D53" s="92" t="n">
        <v>112</v>
      </c>
      <c r="E53" s="92" t="s">
        <v>43</v>
      </c>
      <c r="F53" s="91"/>
      <c r="G53" s="92"/>
      <c r="H53" s="41" t="n">
        <f aca="false">ROUND(D53*F53,0)</f>
        <v>0</v>
      </c>
      <c r="I53" s="41" t="n">
        <f aca="false">ROUND(D53*G53,0)</f>
        <v>0</v>
      </c>
    </row>
    <row r="54" customFormat="false" ht="17.25" hidden="false" customHeight="false" outlineLevel="0" collapsed="false">
      <c r="A54" s="92"/>
      <c r="B54" s="92"/>
      <c r="C54" s="90" t="s">
        <v>155</v>
      </c>
      <c r="D54" s="92" t="n">
        <v>85</v>
      </c>
      <c r="E54" s="92" t="s">
        <v>43</v>
      </c>
      <c r="F54" s="91"/>
      <c r="G54" s="92"/>
      <c r="H54" s="41" t="n">
        <f aca="false">ROUND(D54*F54,0)</f>
        <v>0</v>
      </c>
      <c r="I54" s="41" t="n">
        <f aca="false">ROUND(D54*G54,0)</f>
        <v>0</v>
      </c>
    </row>
    <row r="55" s="42" customFormat="true" ht="16.5" hidden="false" customHeight="false" outlineLevel="0" collapsed="false">
      <c r="A55" s="30"/>
      <c r="B55" s="83"/>
      <c r="C55" s="83"/>
      <c r="D55" s="83"/>
      <c r="E55" s="83"/>
      <c r="F55" s="83"/>
      <c r="G55" s="83"/>
      <c r="H55" s="41"/>
      <c r="I55" s="41"/>
    </row>
    <row r="56" customFormat="false" ht="16.5" hidden="false" customHeight="false" outlineLevel="0" collapsed="false">
      <c r="A56" s="30" t="n">
        <v>7</v>
      </c>
      <c r="B56" s="83"/>
      <c r="C56" s="83" t="s">
        <v>156</v>
      </c>
      <c r="D56" s="83"/>
      <c r="E56" s="83"/>
      <c r="F56" s="83"/>
      <c r="G56" s="83"/>
      <c r="H56" s="41"/>
      <c r="I56" s="41"/>
    </row>
    <row r="57" customFormat="false" ht="17.25" hidden="false" customHeight="false" outlineLevel="0" collapsed="false">
      <c r="A57" s="30"/>
      <c r="B57" s="83"/>
      <c r="C57" s="90" t="s">
        <v>157</v>
      </c>
      <c r="D57" s="83" t="n">
        <v>64</v>
      </c>
      <c r="E57" s="83" t="s">
        <v>43</v>
      </c>
      <c r="F57" s="91"/>
      <c r="G57" s="83"/>
      <c r="H57" s="41" t="n">
        <f aca="false">ROUND(D57*F57,0)</f>
        <v>0</v>
      </c>
      <c r="I57" s="41" t="n">
        <f aca="false">ROUND(D57*G57,0)</f>
        <v>0</v>
      </c>
    </row>
    <row r="58" customFormat="false" ht="17.25" hidden="false" customHeight="false" outlineLevel="0" collapsed="false">
      <c r="A58" s="30"/>
      <c r="B58" s="83"/>
      <c r="C58" s="90" t="s">
        <v>158</v>
      </c>
      <c r="D58" s="83" t="n">
        <v>36</v>
      </c>
      <c r="E58" s="83" t="s">
        <v>43</v>
      </c>
      <c r="F58" s="91"/>
      <c r="G58" s="83"/>
      <c r="H58" s="41" t="n">
        <f aca="false">ROUND(D58*F58,0)</f>
        <v>0</v>
      </c>
      <c r="I58" s="41" t="n">
        <f aca="false">ROUND(D58*G58,0)</f>
        <v>0</v>
      </c>
    </row>
    <row r="59" customFormat="false" ht="17.25" hidden="false" customHeight="false" outlineLevel="0" collapsed="false">
      <c r="A59" s="30"/>
      <c r="B59" s="83"/>
      <c r="C59" s="90" t="s">
        <v>159</v>
      </c>
      <c r="D59" s="83" t="n">
        <v>20</v>
      </c>
      <c r="E59" s="83" t="s">
        <v>43</v>
      </c>
      <c r="F59" s="91"/>
      <c r="G59" s="83"/>
      <c r="H59" s="41" t="n">
        <f aca="false">ROUND(D59*F59,0)</f>
        <v>0</v>
      </c>
      <c r="I59" s="41" t="n">
        <f aca="false">ROUND(D59*G59,0)</f>
        <v>0</v>
      </c>
    </row>
    <row r="60" customFormat="false" ht="17.25" hidden="false" customHeight="false" outlineLevel="0" collapsed="false">
      <c r="A60" s="30"/>
      <c r="B60" s="83"/>
      <c r="C60" s="90" t="s">
        <v>160</v>
      </c>
      <c r="D60" s="83" t="n">
        <v>44</v>
      </c>
      <c r="E60" s="83" t="s">
        <v>43</v>
      </c>
      <c r="F60" s="91"/>
      <c r="G60" s="83"/>
      <c r="H60" s="41" t="n">
        <f aca="false">ROUND(D60*F60,0)</f>
        <v>0</v>
      </c>
      <c r="I60" s="41" t="n">
        <f aca="false">ROUND(D60*G60,0)</f>
        <v>0</v>
      </c>
    </row>
    <row r="61" customFormat="false" ht="17.25" hidden="false" customHeight="false" outlineLevel="0" collapsed="false">
      <c r="A61" s="92"/>
      <c r="B61" s="92"/>
      <c r="C61" s="90" t="s">
        <v>161</v>
      </c>
      <c r="D61" s="83" t="n">
        <v>18</v>
      </c>
      <c r="E61" s="83" t="s">
        <v>43</v>
      </c>
      <c r="F61" s="91"/>
      <c r="G61" s="83"/>
      <c r="H61" s="41" t="n">
        <f aca="false">ROUND(D61*F61,0)</f>
        <v>0</v>
      </c>
      <c r="I61" s="41" t="n">
        <f aca="false">ROUND(D61*G61,0)</f>
        <v>0</v>
      </c>
    </row>
    <row r="62" customFormat="false" ht="17.25" hidden="false" customHeight="false" outlineLevel="0" collapsed="false">
      <c r="A62" s="92"/>
      <c r="B62" s="92"/>
      <c r="C62" s="90" t="s">
        <v>162</v>
      </c>
      <c r="D62" s="83" t="n">
        <v>56</v>
      </c>
      <c r="E62" s="83" t="s">
        <v>43</v>
      </c>
      <c r="F62" s="91"/>
      <c r="G62" s="83"/>
      <c r="H62" s="41" t="n">
        <f aca="false">ROUND(D62*F62,0)</f>
        <v>0</v>
      </c>
      <c r="I62" s="41" t="n">
        <f aca="false">ROUND(D62*G62,0)</f>
        <v>0</v>
      </c>
    </row>
    <row r="63" customFormat="false" ht="17.25" hidden="false" customHeight="false" outlineLevel="0" collapsed="false">
      <c r="A63" s="92"/>
      <c r="B63" s="92"/>
      <c r="C63" s="90" t="s">
        <v>163</v>
      </c>
      <c r="D63" s="83" t="n">
        <v>32</v>
      </c>
      <c r="E63" s="83" t="s">
        <v>43</v>
      </c>
      <c r="F63" s="91"/>
      <c r="G63" s="83"/>
      <c r="H63" s="41" t="n">
        <f aca="false">ROUND(D63*F63,0)</f>
        <v>0</v>
      </c>
      <c r="I63" s="41" t="n">
        <f aca="false">ROUND(D63*G63,0)</f>
        <v>0</v>
      </c>
    </row>
    <row r="64" customFormat="false" ht="17.25" hidden="false" customHeight="false" outlineLevel="0" collapsed="false">
      <c r="A64" s="30"/>
      <c r="B64" s="83"/>
      <c r="C64" s="90" t="s">
        <v>164</v>
      </c>
      <c r="D64" s="83" t="n">
        <v>15</v>
      </c>
      <c r="E64" s="83" t="s">
        <v>43</v>
      </c>
      <c r="F64" s="91"/>
      <c r="G64" s="83"/>
      <c r="H64" s="41" t="n">
        <f aca="false">ROUND(D64*F64,0)</f>
        <v>0</v>
      </c>
      <c r="I64" s="41" t="n">
        <f aca="false">ROUND(D64*G64,0)</f>
        <v>0</v>
      </c>
    </row>
    <row r="65" customFormat="false" ht="17.25" hidden="false" customHeight="false" outlineLevel="0" collapsed="false">
      <c r="A65" s="30"/>
      <c r="B65" s="83"/>
      <c r="C65" s="90" t="s">
        <v>165</v>
      </c>
      <c r="D65" s="83" t="n">
        <v>25</v>
      </c>
      <c r="E65" s="83" t="s">
        <v>43</v>
      </c>
      <c r="F65" s="91"/>
      <c r="G65" s="83"/>
      <c r="H65" s="41" t="n">
        <f aca="false">ROUND(D65*F65,0)</f>
        <v>0</v>
      </c>
      <c r="I65" s="41" t="n">
        <f aca="false">ROUND(D65*G65,0)</f>
        <v>0</v>
      </c>
    </row>
    <row r="66" customFormat="false" ht="17.25" hidden="false" customHeight="false" outlineLevel="0" collapsed="false">
      <c r="A66" s="92"/>
      <c r="B66" s="92"/>
      <c r="C66" s="90" t="s">
        <v>166</v>
      </c>
      <c r="D66" s="83" t="n">
        <v>32</v>
      </c>
      <c r="E66" s="83" t="s">
        <v>43</v>
      </c>
      <c r="F66" s="91"/>
      <c r="G66" s="83"/>
      <c r="H66" s="41" t="n">
        <f aca="false">ROUND(D66*F66,0)</f>
        <v>0</v>
      </c>
      <c r="I66" s="41" t="n">
        <f aca="false">ROUND(D66*G66,0)</f>
        <v>0</v>
      </c>
    </row>
    <row r="67" customFormat="false" ht="17.25" hidden="false" customHeight="false" outlineLevel="0" collapsed="false">
      <c r="A67" s="30"/>
      <c r="B67" s="83"/>
      <c r="C67" s="90" t="s">
        <v>167</v>
      </c>
      <c r="D67" s="83" t="n">
        <v>25</v>
      </c>
      <c r="E67" s="83" t="s">
        <v>43</v>
      </c>
      <c r="F67" s="91"/>
      <c r="G67" s="83"/>
      <c r="H67" s="41" t="n">
        <f aca="false">ROUND(D67*F67,0)</f>
        <v>0</v>
      </c>
      <c r="I67" s="41" t="n">
        <f aca="false">ROUND(D67*G67,0)</f>
        <v>0</v>
      </c>
    </row>
    <row r="68" customFormat="false" ht="16.5" hidden="false" customHeight="false" outlineLevel="0" collapsed="false">
      <c r="A68" s="92"/>
      <c r="B68" s="92"/>
      <c r="C68" s="94"/>
      <c r="D68" s="92"/>
      <c r="E68" s="92"/>
      <c r="F68" s="92"/>
      <c r="G68" s="92"/>
      <c r="H68" s="41"/>
      <c r="I68" s="41"/>
    </row>
    <row r="69" s="42" customFormat="true" ht="16.5" hidden="false" customHeight="false" outlineLevel="0" collapsed="false">
      <c r="A69" s="30" t="n">
        <v>8</v>
      </c>
      <c r="B69" s="31" t="s">
        <v>168</v>
      </c>
      <c r="C69" s="40" t="s">
        <v>169</v>
      </c>
      <c r="D69" s="83" t="n">
        <v>1200</v>
      </c>
      <c r="E69" s="31" t="s">
        <v>48</v>
      </c>
      <c r="F69" s="34"/>
      <c r="G69" s="34"/>
      <c r="H69" s="41" t="n">
        <f aca="false">ROUND(D69*F69,0)</f>
        <v>0</v>
      </c>
      <c r="I69" s="41" t="n">
        <f aca="false">ROUND(D69*G69,0)</f>
        <v>0</v>
      </c>
    </row>
    <row r="70" customFormat="false" ht="16.5" hidden="false" customHeight="false" outlineLevel="0" collapsed="false">
      <c r="A70" s="30"/>
      <c r="B70" s="31"/>
      <c r="C70" s="40"/>
      <c r="D70" s="83"/>
      <c r="E70" s="31"/>
      <c r="F70" s="34"/>
      <c r="G70" s="34"/>
      <c r="H70" s="41"/>
      <c r="I70" s="41"/>
    </row>
    <row r="71" s="42" customFormat="true" ht="16.5" hidden="false" customHeight="false" outlineLevel="0" collapsed="false">
      <c r="A71" s="30" t="n">
        <v>9</v>
      </c>
      <c r="B71" s="31" t="s">
        <v>170</v>
      </c>
      <c r="C71" s="40" t="s">
        <v>171</v>
      </c>
      <c r="D71" s="83" t="n">
        <v>477</v>
      </c>
      <c r="E71" s="31" t="s">
        <v>82</v>
      </c>
      <c r="F71" s="34"/>
      <c r="G71" s="34"/>
      <c r="H71" s="41" t="n">
        <f aca="false">ROUND(D71*F71,0)</f>
        <v>0</v>
      </c>
      <c r="I71" s="41" t="n">
        <f aca="false">ROUND(D71*G71,0)</f>
        <v>0</v>
      </c>
    </row>
    <row r="72" s="42" customFormat="true" ht="16.5" hidden="false" customHeight="false" outlineLevel="0" collapsed="false">
      <c r="A72" s="30"/>
      <c r="B72" s="31"/>
      <c r="C72" s="40"/>
      <c r="D72" s="83"/>
      <c r="E72" s="31"/>
      <c r="F72" s="34"/>
      <c r="G72" s="34"/>
      <c r="H72" s="41"/>
      <c r="I72" s="41"/>
    </row>
    <row r="73" s="42" customFormat="true" ht="16.5" hidden="false" customHeight="false" outlineLevel="0" collapsed="false">
      <c r="A73" s="30" t="n">
        <v>10</v>
      </c>
      <c r="B73" s="31"/>
      <c r="C73" s="40" t="s">
        <v>172</v>
      </c>
      <c r="D73" s="83" t="n">
        <v>665</v>
      </c>
      <c r="E73" s="31" t="s">
        <v>48</v>
      </c>
      <c r="F73" s="34"/>
      <c r="G73" s="34"/>
      <c r="H73" s="41" t="n">
        <f aca="false">ROUND(D73*F73,0)</f>
        <v>0</v>
      </c>
      <c r="I73" s="41" t="n">
        <f aca="false">ROUND(D73*G73,0)</f>
        <v>0</v>
      </c>
    </row>
    <row r="74" s="42" customFormat="true" ht="16.5" hidden="false" customHeight="false" outlineLevel="0" collapsed="false">
      <c r="A74" s="30"/>
      <c r="B74" s="31"/>
      <c r="C74" s="40"/>
      <c r="D74" s="83"/>
      <c r="E74" s="31"/>
      <c r="F74" s="34"/>
      <c r="G74" s="34"/>
      <c r="H74" s="41"/>
      <c r="I74" s="41"/>
    </row>
    <row r="75" customFormat="false" ht="33" hidden="false" customHeight="false" outlineLevel="0" collapsed="false">
      <c r="A75" s="30" t="n">
        <v>11</v>
      </c>
      <c r="B75" s="31" t="s">
        <v>173</v>
      </c>
      <c r="C75" s="40" t="s">
        <v>174</v>
      </c>
      <c r="D75" s="95" t="n">
        <v>185</v>
      </c>
      <c r="E75" s="31" t="s">
        <v>48</v>
      </c>
      <c r="F75" s="34"/>
      <c r="G75" s="34"/>
      <c r="H75" s="41" t="n">
        <f aca="false">ROUND(D75*F75,0)</f>
        <v>0</v>
      </c>
      <c r="I75" s="41" t="n">
        <f aca="false">ROUND(D75*G75,0)</f>
        <v>0</v>
      </c>
    </row>
    <row r="76" customFormat="false" ht="16.5" hidden="false" customHeight="false" outlineLevel="0" collapsed="false">
      <c r="A76" s="30"/>
      <c r="B76" s="31"/>
      <c r="C76" s="40"/>
      <c r="D76" s="95"/>
      <c r="E76" s="31"/>
      <c r="F76" s="34"/>
      <c r="G76" s="34"/>
      <c r="H76" s="41"/>
      <c r="I76" s="41"/>
    </row>
    <row r="77" customFormat="false" ht="16.5" hidden="false" customHeight="false" outlineLevel="0" collapsed="false">
      <c r="A77" s="30" t="n">
        <v>12</v>
      </c>
      <c r="B77" s="31"/>
      <c r="C77" s="40" t="s">
        <v>175</v>
      </c>
      <c r="D77" s="95" t="n">
        <v>1</v>
      </c>
      <c r="E77" s="31" t="s">
        <v>45</v>
      </c>
      <c r="F77" s="34"/>
      <c r="G77" s="34"/>
      <c r="H77" s="41" t="n">
        <f aca="false">ROUND(D77*F77,0)</f>
        <v>0</v>
      </c>
      <c r="I77" s="41" t="n">
        <f aca="false">ROUND(D77*G77,0)</f>
        <v>0</v>
      </c>
    </row>
    <row r="78" customFormat="false" ht="14.25" hidden="false" customHeight="false" outlineLevel="0" collapsed="false">
      <c r="A78" s="96"/>
      <c r="B78" s="97"/>
      <c r="C78" s="97" t="s">
        <v>49</v>
      </c>
      <c r="D78" s="81"/>
      <c r="E78" s="97"/>
      <c r="F78" s="81"/>
      <c r="G78" s="81"/>
      <c r="H78" s="98" t="n">
        <f aca="false">ROUND(SUM(H15:H77)+SUM(H2:H12),0)</f>
        <v>0</v>
      </c>
      <c r="I78" s="98" t="n">
        <f aca="false">ROUND(SUM(I15:I77)+SUM(I2:I12),0)</f>
        <v>0</v>
      </c>
      <c r="L78" s="8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38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66" zoomScaleNormal="100" zoomScalePageLayoutView="66" workbookViewId="0">
      <selection pane="topLeft" activeCell="N30" activeCellId="0" sqref="N30"/>
    </sheetView>
  </sheetViews>
  <sheetFormatPr defaultRowHeight="12.75"/>
  <cols>
    <col collapsed="false" hidden="false" max="1" min="1" style="0" width="8.6734693877551"/>
    <col collapsed="false" hidden="false" max="2" min="2" style="0" width="15.7142857142857"/>
    <col collapsed="false" hidden="false" max="3" min="3" style="0" width="50"/>
    <col collapsed="false" hidden="false" max="4" min="4" style="99" width="10.8520408163265"/>
    <col collapsed="false" hidden="false" max="5" min="5" style="0" width="8.6734693877551"/>
    <col collapsed="false" hidden="false" max="6" min="6" style="0" width="17.2857142857143"/>
    <col collapsed="false" hidden="false" max="7" min="7" style="0" width="14.7040816326531"/>
    <col collapsed="false" hidden="false" max="8" min="8" style="100" width="17.2857142857143"/>
    <col collapsed="false" hidden="false" max="9" min="9" style="100" width="20.4183673469388"/>
    <col collapsed="false" hidden="false" max="1025" min="10" style="0" width="8.6734693877551"/>
  </cols>
  <sheetData>
    <row r="1" customFormat="false" ht="28.5" hidden="false" customHeight="false" outlineLevel="0" collapsed="false">
      <c r="A1" s="29" t="s">
        <v>32</v>
      </c>
      <c r="B1" s="20" t="s">
        <v>33</v>
      </c>
      <c r="C1" s="20" t="s">
        <v>34</v>
      </c>
      <c r="D1" s="81" t="s">
        <v>35</v>
      </c>
      <c r="E1" s="20" t="s">
        <v>36</v>
      </c>
      <c r="F1" s="21" t="s">
        <v>37</v>
      </c>
      <c r="G1" s="21" t="s">
        <v>38</v>
      </c>
      <c r="H1" s="101" t="s">
        <v>39</v>
      </c>
      <c r="I1" s="101" t="s">
        <v>40</v>
      </c>
    </row>
    <row r="2" s="42" customFormat="true" ht="33" hidden="false" customHeight="false" outlineLevel="0" collapsed="false">
      <c r="A2" s="102" t="n">
        <v>1</v>
      </c>
      <c r="B2" s="36"/>
      <c r="C2" s="37" t="s">
        <v>176</v>
      </c>
      <c r="D2" s="35" t="n">
        <v>45</v>
      </c>
      <c r="E2" s="36" t="s">
        <v>43</v>
      </c>
      <c r="F2" s="38"/>
      <c r="G2" s="35"/>
      <c r="H2" s="41" t="n">
        <f aca="false">ROUND(D2*F2,0)</f>
        <v>0</v>
      </c>
      <c r="I2" s="41" t="n">
        <f aca="false">ROUND(D2*G2,0)</f>
        <v>0</v>
      </c>
    </row>
    <row r="3" customFormat="false" ht="16.5" hidden="false" customHeight="false" outlineLevel="0" collapsed="false">
      <c r="A3" s="43"/>
      <c r="B3" s="103"/>
      <c r="C3" s="104"/>
      <c r="D3" s="33"/>
      <c r="E3" s="103"/>
      <c r="F3" s="34"/>
      <c r="G3" s="34"/>
      <c r="H3" s="41"/>
      <c r="I3" s="41"/>
    </row>
    <row r="4" s="42" customFormat="true" ht="33" hidden="false" customHeight="false" outlineLevel="0" collapsed="false">
      <c r="A4" s="102" t="n">
        <v>2</v>
      </c>
      <c r="B4" s="36"/>
      <c r="C4" s="37" t="s">
        <v>177</v>
      </c>
      <c r="D4" s="35" t="n">
        <v>23</v>
      </c>
      <c r="E4" s="36" t="s">
        <v>43</v>
      </c>
      <c r="F4" s="35"/>
      <c r="G4" s="35"/>
      <c r="H4" s="41" t="n">
        <f aca="false">ROUND(D4*F4,0)</f>
        <v>0</v>
      </c>
      <c r="I4" s="41" t="n">
        <f aca="false">ROUND(D4*G4,0)</f>
        <v>0</v>
      </c>
    </row>
    <row r="5" customFormat="false" ht="16.5" hidden="false" customHeight="false" outlineLevel="0" collapsed="false">
      <c r="A5" s="43"/>
      <c r="B5" s="103"/>
      <c r="C5" s="104"/>
      <c r="D5" s="33"/>
      <c r="E5" s="103"/>
      <c r="F5" s="34"/>
      <c r="G5" s="34"/>
      <c r="H5" s="41"/>
      <c r="I5" s="41"/>
    </row>
    <row r="6" s="42" customFormat="true" ht="33" hidden="false" customHeight="false" outlineLevel="0" collapsed="false">
      <c r="A6" s="102" t="n">
        <v>3</v>
      </c>
      <c r="B6" s="83"/>
      <c r="C6" s="40" t="s">
        <v>178</v>
      </c>
      <c r="D6" s="105" t="n">
        <v>2</v>
      </c>
      <c r="E6" s="83" t="s">
        <v>179</v>
      </c>
      <c r="F6" s="83"/>
      <c r="G6" s="83"/>
      <c r="H6" s="41" t="n">
        <f aca="false">ROUND(D6*F6,0)</f>
        <v>0</v>
      </c>
      <c r="I6" s="41" t="n">
        <f aca="false">ROUND(D6*G6,0)</f>
        <v>0</v>
      </c>
    </row>
    <row r="7" customFormat="false" ht="16.5" hidden="false" customHeight="false" outlineLevel="0" collapsed="false">
      <c r="A7" s="43"/>
      <c r="B7" s="106"/>
      <c r="C7" s="44"/>
      <c r="D7" s="105"/>
      <c r="E7" s="106"/>
      <c r="F7" s="106"/>
      <c r="G7" s="106"/>
      <c r="H7" s="41"/>
      <c r="I7" s="41"/>
    </row>
    <row r="8" s="42" customFormat="true" ht="16.5" hidden="false" customHeight="false" outlineLevel="0" collapsed="false">
      <c r="A8" s="102" t="n">
        <v>4</v>
      </c>
      <c r="B8" s="83"/>
      <c r="C8" s="40" t="s">
        <v>180</v>
      </c>
      <c r="D8" s="105" t="n">
        <v>16</v>
      </c>
      <c r="E8" s="83" t="s">
        <v>179</v>
      </c>
      <c r="F8" s="38"/>
      <c r="G8" s="83"/>
      <c r="H8" s="41" t="n">
        <f aca="false">ROUND(D8*F8,0)</f>
        <v>0</v>
      </c>
      <c r="I8" s="41" t="n">
        <f aca="false">ROUND(D8*G8,0)</f>
        <v>0</v>
      </c>
    </row>
    <row r="9" customFormat="false" ht="16.5" hidden="false" customHeight="false" outlineLevel="0" collapsed="false">
      <c r="A9" s="43"/>
      <c r="B9" s="106"/>
      <c r="C9" s="106"/>
      <c r="D9" s="105"/>
      <c r="E9" s="106"/>
      <c r="F9" s="106"/>
      <c r="G9" s="106"/>
      <c r="H9" s="41"/>
      <c r="I9" s="41"/>
    </row>
    <row r="10" s="42" customFormat="true" ht="33" hidden="false" customHeight="false" outlineLevel="0" collapsed="false">
      <c r="A10" s="102" t="n">
        <v>5</v>
      </c>
      <c r="B10" s="36"/>
      <c r="C10" s="40" t="s">
        <v>181</v>
      </c>
      <c r="D10" s="105" t="n">
        <v>2</v>
      </c>
      <c r="E10" s="36" t="s">
        <v>43</v>
      </c>
      <c r="F10" s="41"/>
      <c r="G10" s="41"/>
      <c r="H10" s="41" t="n">
        <f aca="false">ROUND(D10*F10,0)</f>
        <v>0</v>
      </c>
      <c r="I10" s="41" t="n">
        <f aca="false">ROUND(D10*G10,0)</f>
        <v>0</v>
      </c>
    </row>
    <row r="11" customFormat="false" ht="16.5" hidden="false" customHeight="false" outlineLevel="0" collapsed="false">
      <c r="A11" s="43"/>
      <c r="B11" s="103"/>
      <c r="C11" s="44"/>
      <c r="D11" s="105"/>
      <c r="E11" s="103"/>
      <c r="F11" s="34"/>
      <c r="G11" s="34"/>
      <c r="H11" s="41"/>
      <c r="I11" s="41"/>
    </row>
    <row r="12" s="42" customFormat="true" ht="33" hidden="false" customHeight="false" outlineLevel="0" collapsed="false">
      <c r="A12" s="102" t="n">
        <v>6</v>
      </c>
      <c r="B12" s="31"/>
      <c r="C12" s="40" t="s">
        <v>182</v>
      </c>
      <c r="D12" s="105" t="n">
        <v>6</v>
      </c>
      <c r="E12" s="31" t="s">
        <v>179</v>
      </c>
      <c r="F12" s="34"/>
      <c r="G12" s="34"/>
      <c r="H12" s="41" t="n">
        <f aca="false">ROUND(D12*F12,0)</f>
        <v>0</v>
      </c>
      <c r="I12" s="41" t="n">
        <f aca="false">ROUND(D12*G12,0)</f>
        <v>0</v>
      </c>
    </row>
    <row r="13" customFormat="false" ht="16.5" hidden="false" customHeight="false" outlineLevel="0" collapsed="false">
      <c r="A13" s="43"/>
      <c r="B13" s="103"/>
      <c r="C13" s="44"/>
      <c r="D13" s="105"/>
      <c r="E13" s="103"/>
      <c r="F13" s="34"/>
      <c r="G13" s="34"/>
      <c r="H13" s="41"/>
      <c r="I13" s="41"/>
    </row>
    <row r="14" s="42" customFormat="true" ht="33" hidden="false" customHeight="false" outlineLevel="0" collapsed="false">
      <c r="A14" s="102" t="n">
        <v>7</v>
      </c>
      <c r="B14" s="31"/>
      <c r="C14" s="40" t="s">
        <v>183</v>
      </c>
      <c r="D14" s="105" t="n">
        <v>1</v>
      </c>
      <c r="E14" s="31" t="s">
        <v>184</v>
      </c>
      <c r="F14" s="34"/>
      <c r="G14" s="34"/>
      <c r="H14" s="41" t="n">
        <f aca="false">ROUND(D14*F14,0)</f>
        <v>0</v>
      </c>
      <c r="I14" s="41" t="n">
        <f aca="false">ROUND(D14*G14,0)</f>
        <v>0</v>
      </c>
    </row>
    <row r="15" customFormat="false" ht="16.5" hidden="false" customHeight="false" outlineLevel="0" collapsed="false">
      <c r="A15" s="43"/>
      <c r="B15" s="31"/>
      <c r="C15" s="40"/>
      <c r="D15" s="105"/>
      <c r="E15" s="31"/>
      <c r="F15" s="34"/>
      <c r="G15" s="34"/>
      <c r="H15" s="41"/>
      <c r="I15" s="41"/>
    </row>
    <row r="16" s="42" customFormat="true" ht="33" hidden="false" customHeight="false" outlineLevel="0" collapsed="false">
      <c r="A16" s="102" t="n">
        <v>8</v>
      </c>
      <c r="B16" s="31"/>
      <c r="C16" s="40" t="s">
        <v>185</v>
      </c>
      <c r="D16" s="105" t="n">
        <v>1</v>
      </c>
      <c r="E16" s="31" t="s">
        <v>184</v>
      </c>
      <c r="F16" s="34"/>
      <c r="G16" s="34"/>
      <c r="H16" s="41" t="n">
        <f aca="false">ROUND(D16*F16,0)</f>
        <v>0</v>
      </c>
      <c r="I16" s="41" t="n">
        <f aca="false">ROUND(D16*G16,0)</f>
        <v>0</v>
      </c>
    </row>
    <row r="17" customFormat="false" ht="16.5" hidden="false" customHeight="false" outlineLevel="0" collapsed="false">
      <c r="A17" s="43"/>
      <c r="B17" s="31"/>
      <c r="C17" s="40"/>
      <c r="D17" s="105"/>
      <c r="E17" s="31"/>
      <c r="F17" s="34"/>
      <c r="G17" s="34"/>
      <c r="H17" s="41"/>
      <c r="I17" s="41"/>
    </row>
    <row r="18" s="42" customFormat="true" ht="33" hidden="false" customHeight="false" outlineLevel="0" collapsed="false">
      <c r="A18" s="102" t="n">
        <v>9</v>
      </c>
      <c r="B18" s="31"/>
      <c r="C18" s="40" t="s">
        <v>186</v>
      </c>
      <c r="D18" s="105" t="n">
        <v>1</v>
      </c>
      <c r="E18" s="31" t="s">
        <v>184</v>
      </c>
      <c r="F18" s="34"/>
      <c r="G18" s="34"/>
      <c r="H18" s="41" t="n">
        <f aca="false">ROUND(D18*F18,0)</f>
        <v>0</v>
      </c>
      <c r="I18" s="41" t="n">
        <f aca="false">ROUND(D18*G18,0)</f>
        <v>0</v>
      </c>
    </row>
    <row r="19" customFormat="false" ht="16.5" hidden="false" customHeight="false" outlineLevel="0" collapsed="false">
      <c r="A19" s="43"/>
      <c r="B19" s="31"/>
      <c r="C19" s="40"/>
      <c r="D19" s="105"/>
      <c r="E19" s="31"/>
      <c r="F19" s="34"/>
      <c r="G19" s="34"/>
      <c r="H19" s="41"/>
      <c r="I19" s="41"/>
    </row>
    <row r="20" s="42" customFormat="true" ht="33" hidden="false" customHeight="false" outlineLevel="0" collapsed="false">
      <c r="A20" s="102" t="n">
        <v>10</v>
      </c>
      <c r="B20" s="31"/>
      <c r="C20" s="40" t="s">
        <v>187</v>
      </c>
      <c r="D20" s="105" t="n">
        <v>5</v>
      </c>
      <c r="E20" s="31" t="s">
        <v>184</v>
      </c>
      <c r="F20" s="34"/>
      <c r="G20" s="34"/>
      <c r="H20" s="41" t="n">
        <f aca="false">ROUND(D20*F20,0)</f>
        <v>0</v>
      </c>
      <c r="I20" s="41" t="n">
        <f aca="false">ROUND(D20*G20,0)</f>
        <v>0</v>
      </c>
    </row>
    <row r="21" customFormat="false" ht="16.5" hidden="false" customHeight="false" outlineLevel="0" collapsed="false">
      <c r="A21" s="43"/>
      <c r="B21" s="31"/>
      <c r="C21" s="40"/>
      <c r="D21" s="105"/>
      <c r="E21" s="31"/>
      <c r="F21" s="34"/>
      <c r="G21" s="34"/>
      <c r="H21" s="41"/>
      <c r="I21" s="41"/>
    </row>
    <row r="22" customFormat="false" ht="16.5" hidden="false" customHeight="false" outlineLevel="0" collapsed="false">
      <c r="A22" s="102" t="n">
        <v>11</v>
      </c>
      <c r="B22" s="31"/>
      <c r="C22" s="40" t="s">
        <v>188</v>
      </c>
      <c r="D22" s="105" t="n">
        <v>2</v>
      </c>
      <c r="E22" s="31" t="s">
        <v>43</v>
      </c>
      <c r="F22" s="34"/>
      <c r="G22" s="34"/>
      <c r="H22" s="41" t="n">
        <f aca="false">ROUND(D22*F22,0)</f>
        <v>0</v>
      </c>
      <c r="I22" s="41" t="n">
        <f aca="false">ROUND(D22*G22,0)</f>
        <v>0</v>
      </c>
    </row>
    <row r="23" customFormat="false" ht="16.5" hidden="false" customHeight="false" outlineLevel="0" collapsed="false">
      <c r="A23" s="43"/>
      <c r="B23" s="103"/>
      <c r="C23" s="44"/>
      <c r="D23" s="105"/>
      <c r="E23" s="103"/>
      <c r="F23" s="34"/>
      <c r="G23" s="34"/>
      <c r="H23" s="41"/>
      <c r="I23" s="41"/>
    </row>
    <row r="24" s="42" customFormat="true" ht="16.5" hidden="false" customHeight="false" outlineLevel="0" collapsed="false">
      <c r="A24" s="102" t="n">
        <v>12</v>
      </c>
      <c r="B24" s="80"/>
      <c r="C24" s="40" t="s">
        <v>189</v>
      </c>
      <c r="D24" s="105" t="n">
        <v>1</v>
      </c>
      <c r="E24" s="31" t="s">
        <v>43</v>
      </c>
      <c r="F24" s="34"/>
      <c r="G24" s="34"/>
      <c r="H24" s="41" t="n">
        <f aca="false">ROUND(D24*F24,0)</f>
        <v>0</v>
      </c>
      <c r="I24" s="41" t="n">
        <f aca="false">ROUND(D24*G24,0)</f>
        <v>0</v>
      </c>
    </row>
    <row r="25" s="42" customFormat="true" ht="16.5" hidden="false" customHeight="false" outlineLevel="0" collapsed="false">
      <c r="A25" s="102"/>
      <c r="B25" s="80"/>
      <c r="C25" s="40"/>
      <c r="D25" s="105"/>
      <c r="E25" s="31"/>
      <c r="F25" s="34"/>
      <c r="G25" s="34"/>
      <c r="H25" s="41"/>
      <c r="I25" s="41"/>
    </row>
    <row r="26" s="80" customFormat="true" ht="33" hidden="false" customHeight="false" outlineLevel="0" collapsed="false">
      <c r="A26" s="43" t="n">
        <v>13</v>
      </c>
      <c r="C26" s="40" t="s">
        <v>190</v>
      </c>
      <c r="D26" s="105" t="n">
        <v>8</v>
      </c>
      <c r="E26" s="31" t="s">
        <v>43</v>
      </c>
      <c r="F26" s="34"/>
      <c r="G26" s="34"/>
      <c r="H26" s="41" t="n">
        <f aca="false">ROUND(D26*F26,0)</f>
        <v>0</v>
      </c>
      <c r="I26" s="41" t="n">
        <f aca="false">ROUND(D26*G26,0)</f>
        <v>0</v>
      </c>
    </row>
    <row r="27" customFormat="false" ht="16.5" hidden="false" customHeight="false" outlineLevel="0" collapsed="false">
      <c r="A27" s="102"/>
      <c r="C27" s="40"/>
      <c r="D27" s="105"/>
      <c r="E27" s="31"/>
      <c r="F27" s="34"/>
      <c r="G27" s="34"/>
      <c r="H27" s="41"/>
      <c r="I27" s="41"/>
    </row>
    <row r="28" s="80" customFormat="true" ht="49.5" hidden="false" customHeight="false" outlineLevel="0" collapsed="false">
      <c r="A28" s="102" t="n">
        <v>14</v>
      </c>
      <c r="C28" s="40" t="s">
        <v>191</v>
      </c>
      <c r="D28" s="105" t="n">
        <v>1</v>
      </c>
      <c r="E28" s="31" t="s">
        <v>45</v>
      </c>
      <c r="F28" s="34"/>
      <c r="G28" s="34"/>
      <c r="H28" s="41" t="n">
        <f aca="false">ROUND(D28*F28,0)</f>
        <v>0</v>
      </c>
      <c r="I28" s="41" t="n">
        <f aca="false">ROUND(D28*G28,0)</f>
        <v>0</v>
      </c>
    </row>
    <row r="29" s="80" customFormat="true" ht="16.5" hidden="false" customHeight="false" outlineLevel="0" collapsed="false">
      <c r="A29" s="102"/>
      <c r="C29" s="40"/>
      <c r="D29" s="105"/>
      <c r="E29" s="31"/>
      <c r="F29" s="34"/>
      <c r="G29" s="34"/>
      <c r="H29" s="41"/>
      <c r="I29" s="41"/>
    </row>
    <row r="30" s="80" customFormat="true" ht="49.5" hidden="false" customHeight="false" outlineLevel="0" collapsed="false">
      <c r="A30" s="43" t="n">
        <v>15</v>
      </c>
      <c r="B30" s="107"/>
      <c r="C30" s="108" t="s">
        <v>192</v>
      </c>
      <c r="D30" s="109" t="n">
        <v>1</v>
      </c>
      <c r="E30" s="110" t="s">
        <v>45</v>
      </c>
      <c r="F30" s="111"/>
      <c r="G30" s="34"/>
      <c r="H30" s="34" t="n">
        <f aca="false">ROUND(D30*F30,0)</f>
        <v>0</v>
      </c>
      <c r="I30" s="34" t="n">
        <f aca="false">ROUND(D30*G30,0)</f>
        <v>0</v>
      </c>
    </row>
    <row r="31" customFormat="false" ht="16.5" hidden="false" customHeight="false" outlineLevel="0" collapsed="false">
      <c r="A31" s="102"/>
      <c r="B31" s="107"/>
      <c r="C31" s="112"/>
      <c r="D31" s="113"/>
      <c r="E31" s="112"/>
      <c r="F31" s="114"/>
      <c r="G31" s="112"/>
      <c r="H31" s="34"/>
      <c r="I31" s="34"/>
    </row>
    <row r="32" customFormat="false" ht="16.5" hidden="false" customHeight="false" outlineLevel="0" collapsed="false">
      <c r="A32" s="43" t="n">
        <v>16</v>
      </c>
      <c r="B32" s="107"/>
      <c r="C32" s="108" t="s">
        <v>193</v>
      </c>
      <c r="D32" s="109" t="n">
        <v>1</v>
      </c>
      <c r="E32" s="31" t="s">
        <v>45</v>
      </c>
      <c r="F32" s="34"/>
      <c r="G32" s="34"/>
      <c r="H32" s="34" t="n">
        <f aca="false">ROUND(D32*F32,0)</f>
        <v>0</v>
      </c>
      <c r="I32" s="34" t="n">
        <f aca="false">ROUND(D32*G32,0)</f>
        <v>0</v>
      </c>
    </row>
    <row r="33" customFormat="false" ht="16.5" hidden="false" customHeight="false" outlineLevel="0" collapsed="false">
      <c r="A33" s="102"/>
      <c r="B33" s="107"/>
      <c r="C33" s="107"/>
      <c r="D33" s="115"/>
      <c r="E33" s="107"/>
      <c r="F33" s="116"/>
      <c r="G33" s="107"/>
      <c r="H33" s="41"/>
      <c r="I33" s="41"/>
    </row>
    <row r="34" customFormat="false" ht="16.5" hidden="false" customHeight="false" outlineLevel="0" collapsed="false">
      <c r="A34" s="43" t="n">
        <v>17</v>
      </c>
      <c r="B34" s="107"/>
      <c r="C34" s="40" t="s">
        <v>194</v>
      </c>
      <c r="D34" s="105" t="n">
        <v>1</v>
      </c>
      <c r="E34" s="36" t="s">
        <v>45</v>
      </c>
      <c r="F34" s="41"/>
      <c r="G34" s="41"/>
      <c r="H34" s="41" t="n">
        <f aca="false">ROUND(D34*F34,0)</f>
        <v>0</v>
      </c>
      <c r="I34" s="41" t="n">
        <f aca="false">ROUND(D34*G34,0)</f>
        <v>0</v>
      </c>
    </row>
    <row r="35" customFormat="false" ht="16.5" hidden="false" customHeight="false" outlineLevel="0" collapsed="false">
      <c r="A35" s="102"/>
      <c r="C35" s="40"/>
      <c r="D35" s="105"/>
      <c r="E35" s="31"/>
      <c r="F35" s="85"/>
      <c r="G35" s="34"/>
      <c r="H35" s="41"/>
      <c r="I35" s="41"/>
    </row>
    <row r="36" s="80" customFormat="true" ht="82.5" hidden="false" customHeight="false" outlineLevel="0" collapsed="false">
      <c r="A36" s="102" t="n">
        <v>18</v>
      </c>
      <c r="B36" s="112"/>
      <c r="C36" s="108" t="s">
        <v>195</v>
      </c>
      <c r="D36" s="109" t="n">
        <v>1</v>
      </c>
      <c r="E36" s="31" t="s">
        <v>43</v>
      </c>
      <c r="F36" s="34"/>
      <c r="G36" s="34"/>
      <c r="H36" s="34" t="n">
        <f aca="false">ROUND(D36*F36,0)</f>
        <v>0</v>
      </c>
      <c r="I36" s="34" t="n">
        <f aca="false">ROUND(D36*G36,0)</f>
        <v>0</v>
      </c>
    </row>
    <row r="37" s="80" customFormat="true" ht="16.5" hidden="false" customHeight="false" outlineLevel="0" collapsed="false">
      <c r="A37" s="43"/>
      <c r="B37" s="112"/>
      <c r="C37" s="108"/>
      <c r="D37" s="109"/>
      <c r="E37" s="31"/>
      <c r="F37" s="34"/>
      <c r="G37" s="34"/>
      <c r="H37" s="34"/>
      <c r="I37" s="34"/>
    </row>
    <row r="38" customFormat="false" ht="14.25" hidden="false" customHeight="false" outlineLevel="0" collapsed="false">
      <c r="A38" s="29"/>
      <c r="B38" s="20"/>
      <c r="C38" s="20" t="s">
        <v>49</v>
      </c>
      <c r="D38" s="81"/>
      <c r="E38" s="20"/>
      <c r="F38" s="21"/>
      <c r="G38" s="21"/>
      <c r="H38" s="101" t="n">
        <f aca="false">ROUND(SUM(H2:H37),0)</f>
        <v>0</v>
      </c>
      <c r="I38" s="101" t="n">
        <f aca="false">ROUND(SUM(I2:I37),0)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8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K22" activeCellId="0" sqref="K22"/>
    </sheetView>
  </sheetViews>
  <sheetFormatPr defaultRowHeight="14.25"/>
  <cols>
    <col collapsed="false" hidden="false" max="1" min="1" style="117" width="5.70408163265306"/>
    <col collapsed="false" hidden="false" max="2" min="2" style="117" width="4.28571428571429"/>
    <col collapsed="false" hidden="false" max="3" min="3" style="117" width="71.7091836734694"/>
    <col collapsed="false" hidden="false" max="4" min="4" style="118" width="9.14285714285714"/>
    <col collapsed="false" hidden="false" max="5" min="5" style="117" width="8.85714285714286"/>
    <col collapsed="false" hidden="false" max="6" min="6" style="117" width="10.8520408163265"/>
    <col collapsed="false" hidden="false" max="7" min="7" style="117" width="10.2857142857143"/>
    <col collapsed="false" hidden="false" max="8" min="8" style="117" width="12.7091836734694"/>
    <col collapsed="false" hidden="false" max="9" min="9" style="117" width="11.2857142857143"/>
    <col collapsed="false" hidden="false" max="10" min="10" style="117" width="13.1377551020408"/>
    <col collapsed="false" hidden="false" max="256" min="11" style="117" width="11.4183673469388"/>
    <col collapsed="false" hidden="false" max="257" min="257" style="117" width="5.70408163265306"/>
    <col collapsed="false" hidden="false" max="258" min="258" style="117" width="4.28571428571429"/>
    <col collapsed="false" hidden="false" max="259" min="259" style="117" width="71.7091836734694"/>
    <col collapsed="false" hidden="false" max="260" min="260" style="117" width="9.14285714285714"/>
    <col collapsed="false" hidden="false" max="261" min="261" style="117" width="8.85714285714286"/>
    <col collapsed="false" hidden="false" max="262" min="262" style="117" width="10.8520408163265"/>
    <col collapsed="false" hidden="false" max="263" min="263" style="117" width="10.2857142857143"/>
    <col collapsed="false" hidden="false" max="264" min="264" style="117" width="12.7091836734694"/>
    <col collapsed="false" hidden="false" max="265" min="265" style="117" width="11.2857142857143"/>
    <col collapsed="false" hidden="false" max="266" min="266" style="117" width="13.1377551020408"/>
    <col collapsed="false" hidden="false" max="512" min="267" style="117" width="11.4183673469388"/>
    <col collapsed="false" hidden="false" max="513" min="513" style="117" width="5.70408163265306"/>
    <col collapsed="false" hidden="false" max="514" min="514" style="117" width="4.28571428571429"/>
    <col collapsed="false" hidden="false" max="515" min="515" style="117" width="71.7091836734694"/>
    <col collapsed="false" hidden="false" max="516" min="516" style="117" width="9.14285714285714"/>
    <col collapsed="false" hidden="false" max="517" min="517" style="117" width="8.85714285714286"/>
    <col collapsed="false" hidden="false" max="518" min="518" style="117" width="10.8520408163265"/>
    <col collapsed="false" hidden="false" max="519" min="519" style="117" width="10.2857142857143"/>
    <col collapsed="false" hidden="false" max="520" min="520" style="117" width="12.7091836734694"/>
    <col collapsed="false" hidden="false" max="521" min="521" style="117" width="11.2857142857143"/>
    <col collapsed="false" hidden="false" max="522" min="522" style="117" width="13.1377551020408"/>
    <col collapsed="false" hidden="false" max="768" min="523" style="117" width="11.4183673469388"/>
    <col collapsed="false" hidden="false" max="769" min="769" style="117" width="5.70408163265306"/>
    <col collapsed="false" hidden="false" max="770" min="770" style="117" width="4.28571428571429"/>
    <col collapsed="false" hidden="false" max="771" min="771" style="117" width="71.7091836734694"/>
    <col collapsed="false" hidden="false" max="772" min="772" style="117" width="9.14285714285714"/>
    <col collapsed="false" hidden="false" max="773" min="773" style="117" width="8.85714285714286"/>
    <col collapsed="false" hidden="false" max="774" min="774" style="117" width="10.8520408163265"/>
    <col collapsed="false" hidden="false" max="775" min="775" style="117" width="10.2857142857143"/>
    <col collapsed="false" hidden="false" max="776" min="776" style="117" width="12.7091836734694"/>
    <col collapsed="false" hidden="false" max="777" min="777" style="117" width="11.2857142857143"/>
    <col collapsed="false" hidden="false" max="778" min="778" style="117" width="13.1377551020408"/>
    <col collapsed="false" hidden="false" max="1025" min="779" style="117" width="11.4183673469388"/>
  </cols>
  <sheetData>
    <row r="1" s="120" customFormat="true" ht="59.25" hidden="false" customHeight="true" outlineLevel="0" collapsed="false">
      <c r="A1" s="119" t="s">
        <v>196</v>
      </c>
      <c r="B1" s="119"/>
      <c r="C1" s="119"/>
      <c r="D1" s="119"/>
      <c r="E1" s="119"/>
      <c r="F1" s="119"/>
      <c r="G1" s="119"/>
      <c r="H1" s="119"/>
      <c r="I1" s="119"/>
      <c r="J1" s="119"/>
    </row>
    <row r="2" customFormat="false" ht="21.75" hidden="false" customHeight="true" outlineLevel="0" collapsed="false">
      <c r="A2" s="121" t="s">
        <v>197</v>
      </c>
      <c r="B2" s="121"/>
      <c r="C2" s="121"/>
      <c r="D2" s="121"/>
      <c r="E2" s="121"/>
      <c r="F2" s="121"/>
      <c r="G2" s="121"/>
      <c r="H2" s="121"/>
      <c r="I2" s="121"/>
      <c r="J2" s="12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29" customFormat="true" ht="25.5" hidden="false" customHeight="false" outlineLevel="0" collapsed="false">
      <c r="A3" s="122" t="s">
        <v>32</v>
      </c>
      <c r="B3" s="123"/>
      <c r="C3" s="124" t="s">
        <v>34</v>
      </c>
      <c r="D3" s="125" t="s">
        <v>35</v>
      </c>
      <c r="E3" s="126" t="s">
        <v>36</v>
      </c>
      <c r="F3" s="127" t="s">
        <v>37</v>
      </c>
      <c r="G3" s="127" t="s">
        <v>198</v>
      </c>
      <c r="H3" s="127" t="s">
        <v>39</v>
      </c>
      <c r="I3" s="127" t="s">
        <v>40</v>
      </c>
      <c r="J3" s="128" t="s">
        <v>199</v>
      </c>
    </row>
    <row r="4" customFormat="false" ht="25.5" hidden="false" customHeight="false" outlineLevel="0" collapsed="false">
      <c r="A4" s="0"/>
      <c r="B4" s="0"/>
      <c r="C4" s="130" t="s">
        <v>200</v>
      </c>
      <c r="D4" s="131"/>
      <c r="E4" s="130"/>
      <c r="F4" s="132"/>
      <c r="G4" s="132"/>
      <c r="H4" s="132"/>
      <c r="I4" s="132"/>
      <c r="J4" s="132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5" hidden="false" customHeight="true" outlineLevel="0" collapsed="false">
      <c r="A5" s="0"/>
      <c r="B5" s="0"/>
      <c r="C5" s="130"/>
      <c r="D5" s="131"/>
      <c r="E5" s="130"/>
      <c r="F5" s="132"/>
      <c r="G5" s="132"/>
      <c r="H5" s="132"/>
      <c r="I5" s="132"/>
      <c r="J5" s="13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133"/>
      <c r="B6" s="0"/>
      <c r="C6" s="134" t="s">
        <v>201</v>
      </c>
      <c r="D6" s="135"/>
      <c r="E6" s="136"/>
      <c r="F6" s="137"/>
      <c r="G6" s="0"/>
      <c r="H6" s="137"/>
      <c r="I6" s="137"/>
      <c r="J6" s="137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.75" hidden="false" customHeight="false" outlineLevel="0" collapsed="false">
      <c r="A7" s="134"/>
      <c r="B7" s="0"/>
      <c r="C7" s="135"/>
      <c r="D7" s="135"/>
      <c r="E7" s="136"/>
      <c r="F7" s="137"/>
      <c r="G7" s="0"/>
      <c r="H7" s="137"/>
      <c r="I7" s="137"/>
      <c r="J7" s="137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42.75" hidden="false" customHeight="false" outlineLevel="0" collapsed="false">
      <c r="A8" s="134"/>
      <c r="B8" s="0"/>
      <c r="C8" s="138" t="s">
        <v>202</v>
      </c>
      <c r="D8" s="135"/>
      <c r="E8" s="136"/>
      <c r="F8" s="137"/>
      <c r="G8" s="0"/>
      <c r="H8" s="137"/>
      <c r="I8" s="137"/>
      <c r="J8" s="137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75" hidden="false" customHeight="false" outlineLevel="0" collapsed="false">
      <c r="A9" s="134"/>
      <c r="B9" s="0"/>
      <c r="C9" s="135"/>
      <c r="D9" s="135"/>
      <c r="E9" s="136"/>
      <c r="F9" s="137"/>
      <c r="G9" s="0"/>
      <c r="H9" s="137"/>
      <c r="I9" s="137"/>
      <c r="J9" s="137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.75" hidden="false" customHeight="false" outlineLevel="0" collapsed="false">
      <c r="A10" s="133"/>
      <c r="B10" s="134" t="s">
        <v>203</v>
      </c>
      <c r="C10" s="134"/>
      <c r="D10" s="135"/>
      <c r="E10" s="136"/>
      <c r="F10" s="137"/>
      <c r="G10" s="0"/>
      <c r="H10" s="137"/>
      <c r="I10" s="137"/>
      <c r="J10" s="137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75" hidden="false" customHeight="false" outlineLevel="0" collapsed="false">
      <c r="A11" s="139"/>
      <c r="B11" s="140"/>
      <c r="C11" s="135"/>
      <c r="D11" s="135"/>
      <c r="E11" s="136"/>
      <c r="F11" s="137"/>
      <c r="G11" s="0"/>
      <c r="H11" s="137"/>
      <c r="I11" s="137"/>
      <c r="J11" s="137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.75" hidden="false" customHeight="false" outlineLevel="0" collapsed="false">
      <c r="A12" s="139" t="s">
        <v>204</v>
      </c>
      <c r="B12" s="141" t="s">
        <v>205</v>
      </c>
      <c r="C12" s="133"/>
      <c r="D12" s="135"/>
      <c r="E12" s="136"/>
      <c r="F12" s="137"/>
      <c r="G12" s="0"/>
      <c r="H12" s="137"/>
      <c r="I12" s="137"/>
      <c r="J12" s="137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6.75" hidden="false" customHeight="true" outlineLevel="0" collapsed="false">
      <c r="A13" s="0"/>
      <c r="B13" s="0"/>
      <c r="C13" s="135"/>
      <c r="D13" s="135"/>
      <c r="E13" s="136"/>
      <c r="F13" s="137"/>
      <c r="G13" s="0"/>
      <c r="H13" s="137"/>
      <c r="I13" s="137"/>
      <c r="J13" s="137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4.25" hidden="false" customHeight="false" outlineLevel="0" collapsed="false">
      <c r="A14" s="142" t="s">
        <v>206</v>
      </c>
      <c r="B14" s="0"/>
      <c r="C14" s="138" t="s">
        <v>207</v>
      </c>
      <c r="D14" s="135" t="n">
        <v>1</v>
      </c>
      <c r="E14" s="136" t="s">
        <v>43</v>
      </c>
      <c r="F14" s="137"/>
      <c r="G14" s="0"/>
      <c r="H14" s="137" t="n">
        <f aca="false">D14*F14</f>
        <v>0</v>
      </c>
      <c r="I14" s="137" t="n">
        <f aca="false">D14*G14</f>
        <v>0</v>
      </c>
      <c r="J14" s="137" t="n">
        <f aca="false">H14+I14</f>
        <v>0</v>
      </c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4.25" hidden="false" customHeight="false" outlineLevel="0" collapsed="false">
      <c r="A15" s="142" t="s">
        <v>208</v>
      </c>
      <c r="B15" s="0"/>
      <c r="C15" s="138" t="s">
        <v>209</v>
      </c>
      <c r="D15" s="135" t="n">
        <v>1</v>
      </c>
      <c r="E15" s="136" t="s">
        <v>43</v>
      </c>
      <c r="F15" s="137"/>
      <c r="G15" s="0"/>
      <c r="H15" s="137" t="n">
        <f aca="false">D15*F15</f>
        <v>0</v>
      </c>
      <c r="I15" s="137" t="n">
        <f aca="false">D15*G15</f>
        <v>0</v>
      </c>
      <c r="J15" s="137" t="n">
        <f aca="false">H15+I15</f>
        <v>0</v>
      </c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45" customFormat="true" ht="14.25" hidden="false" customHeight="false" outlineLevel="0" collapsed="false">
      <c r="A16" s="142" t="s">
        <v>210</v>
      </c>
      <c r="B16" s="143"/>
      <c r="C16" s="138" t="s">
        <v>211</v>
      </c>
      <c r="D16" s="135" t="n">
        <v>1</v>
      </c>
      <c r="E16" s="136" t="s">
        <v>43</v>
      </c>
      <c r="F16" s="137"/>
      <c r="G16" s="144"/>
      <c r="H16" s="137" t="n">
        <f aca="false">D16*F16</f>
        <v>0</v>
      </c>
      <c r="I16" s="137" t="n">
        <f aca="false">D16*G16</f>
        <v>0</v>
      </c>
      <c r="J16" s="137" t="n">
        <f aca="false">H16+I16</f>
        <v>0</v>
      </c>
      <c r="K16" s="137"/>
    </row>
    <row r="17" s="145" customFormat="true" ht="14.25" hidden="false" customHeight="false" outlineLevel="0" collapsed="false">
      <c r="A17" s="142" t="s">
        <v>212</v>
      </c>
      <c r="B17" s="143"/>
      <c r="C17" s="138" t="s">
        <v>213</v>
      </c>
      <c r="D17" s="135" t="n">
        <v>1</v>
      </c>
      <c r="E17" s="136" t="s">
        <v>43</v>
      </c>
      <c r="F17" s="137"/>
      <c r="G17" s="144"/>
      <c r="H17" s="137" t="n">
        <f aca="false">D17*F17</f>
        <v>0</v>
      </c>
      <c r="I17" s="137" t="n">
        <f aca="false">D17*G17</f>
        <v>0</v>
      </c>
      <c r="J17" s="137" t="n">
        <f aca="false">H17+I17</f>
        <v>0</v>
      </c>
      <c r="K17" s="137"/>
    </row>
    <row r="18" s="145" customFormat="true" ht="14.25" hidden="false" customHeight="false" outlineLevel="0" collapsed="false">
      <c r="A18" s="142" t="s">
        <v>214</v>
      </c>
      <c r="B18" s="143"/>
      <c r="C18" s="138" t="s">
        <v>215</v>
      </c>
      <c r="D18" s="135" t="n">
        <v>1</v>
      </c>
      <c r="E18" s="136" t="s">
        <v>43</v>
      </c>
      <c r="F18" s="137"/>
      <c r="G18" s="144"/>
      <c r="H18" s="137" t="n">
        <f aca="false">D18*F18</f>
        <v>0</v>
      </c>
      <c r="I18" s="137" t="n">
        <f aca="false">D18*G18</f>
        <v>0</v>
      </c>
      <c r="J18" s="137" t="n">
        <f aca="false">H18+I18</f>
        <v>0</v>
      </c>
      <c r="K18" s="137"/>
    </row>
    <row r="19" s="145" customFormat="true" ht="14.25" hidden="false" customHeight="false" outlineLevel="0" collapsed="false">
      <c r="A19" s="142" t="s">
        <v>216</v>
      </c>
      <c r="B19" s="143"/>
      <c r="C19" s="138" t="s">
        <v>217</v>
      </c>
      <c r="D19" s="135" t="n">
        <v>1</v>
      </c>
      <c r="E19" s="136" t="s">
        <v>43</v>
      </c>
      <c r="F19" s="137"/>
      <c r="G19" s="144"/>
      <c r="H19" s="137" t="n">
        <f aca="false">D19*F19</f>
        <v>0</v>
      </c>
      <c r="I19" s="137" t="n">
        <f aca="false">D19*G19</f>
        <v>0</v>
      </c>
      <c r="J19" s="137" t="n">
        <f aca="false">H19+I19</f>
        <v>0</v>
      </c>
      <c r="K19" s="137"/>
    </row>
    <row r="20" s="145" customFormat="true" ht="14.25" hidden="false" customHeight="false" outlineLevel="0" collapsed="false">
      <c r="A20" s="142" t="s">
        <v>218</v>
      </c>
      <c r="B20" s="143"/>
      <c r="C20" s="138" t="s">
        <v>219</v>
      </c>
      <c r="D20" s="135" t="n">
        <v>1</v>
      </c>
      <c r="E20" s="136" t="s">
        <v>43</v>
      </c>
      <c r="F20" s="137"/>
      <c r="G20" s="144"/>
      <c r="H20" s="137" t="n">
        <f aca="false">D20*F20</f>
        <v>0</v>
      </c>
      <c r="I20" s="137" t="n">
        <f aca="false">D20*G20</f>
        <v>0</v>
      </c>
      <c r="J20" s="137" t="n">
        <f aca="false">H20+I20</f>
        <v>0</v>
      </c>
      <c r="K20" s="137"/>
    </row>
    <row r="21" s="145" customFormat="true" ht="14.25" hidden="false" customHeight="false" outlineLevel="0" collapsed="false">
      <c r="A21" s="142" t="s">
        <v>220</v>
      </c>
      <c r="B21" s="143"/>
      <c r="C21" s="138" t="s">
        <v>221</v>
      </c>
      <c r="D21" s="135" t="n">
        <v>1</v>
      </c>
      <c r="E21" s="136" t="s">
        <v>43</v>
      </c>
      <c r="F21" s="137"/>
      <c r="G21" s="144"/>
      <c r="H21" s="137" t="n">
        <f aca="false">D21*F21</f>
        <v>0</v>
      </c>
      <c r="I21" s="137" t="n">
        <f aca="false">D21*G21</f>
        <v>0</v>
      </c>
      <c r="J21" s="137" t="n">
        <f aca="false">H21+I21</f>
        <v>0</v>
      </c>
      <c r="K21" s="137"/>
    </row>
    <row r="22" s="145" customFormat="true" ht="14.25" hidden="false" customHeight="false" outlineLevel="0" collapsed="false">
      <c r="A22" s="142" t="s">
        <v>222</v>
      </c>
      <c r="B22" s="143"/>
      <c r="C22" s="138" t="s">
        <v>223</v>
      </c>
      <c r="D22" s="135" t="n">
        <v>1</v>
      </c>
      <c r="E22" s="136" t="s">
        <v>43</v>
      </c>
      <c r="F22" s="137"/>
      <c r="G22" s="144"/>
      <c r="H22" s="137" t="n">
        <f aca="false">D22*F22</f>
        <v>0</v>
      </c>
      <c r="I22" s="137" t="n">
        <f aca="false">D22*G22</f>
        <v>0</v>
      </c>
      <c r="J22" s="137" t="n">
        <f aca="false">H22+I22</f>
        <v>0</v>
      </c>
      <c r="K22" s="137"/>
    </row>
    <row r="23" s="145" customFormat="true" ht="28.5" hidden="false" customHeight="false" outlineLevel="0" collapsed="false">
      <c r="A23" s="142" t="s">
        <v>224</v>
      </c>
      <c r="B23" s="143"/>
      <c r="C23" s="138" t="s">
        <v>225</v>
      </c>
      <c r="D23" s="135" t="n">
        <v>1</v>
      </c>
      <c r="E23" s="136" t="s">
        <v>43</v>
      </c>
      <c r="F23" s="137"/>
      <c r="G23" s="144"/>
      <c r="H23" s="137" t="n">
        <f aca="false">D23*F23</f>
        <v>0</v>
      </c>
      <c r="I23" s="137" t="n">
        <f aca="false">D23*G23</f>
        <v>0</v>
      </c>
      <c r="J23" s="137" t="n">
        <f aca="false">H23+I23</f>
        <v>0</v>
      </c>
      <c r="K23" s="137"/>
    </row>
    <row r="24" s="145" customFormat="true" ht="14.25" hidden="false" customHeight="false" outlineLevel="0" collapsed="false">
      <c r="A24" s="142"/>
      <c r="B24" s="143"/>
      <c r="C24" s="138"/>
      <c r="D24" s="135"/>
      <c r="E24" s="136"/>
      <c r="F24" s="137"/>
      <c r="G24" s="144"/>
      <c r="H24" s="137"/>
      <c r="I24" s="137"/>
      <c r="J24" s="137"/>
      <c r="K24" s="137"/>
    </row>
    <row r="25" customFormat="false" ht="15.75" hidden="false" customHeight="false" outlineLevel="0" collapsed="false">
      <c r="A25" s="134" t="s">
        <v>226</v>
      </c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4.2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45" customFormat="true" ht="28.5" hidden="false" customHeight="false" outlineLevel="0" collapsed="false">
      <c r="A27" s="146" t="s">
        <v>206</v>
      </c>
      <c r="B27" s="134"/>
      <c r="C27" s="147" t="s">
        <v>227</v>
      </c>
      <c r="D27" s="135" t="n">
        <v>4</v>
      </c>
      <c r="E27" s="148" t="s">
        <v>82</v>
      </c>
      <c r="F27" s="137"/>
      <c r="G27" s="137"/>
      <c r="H27" s="137" t="n">
        <f aca="false">D27*F27</f>
        <v>0</v>
      </c>
      <c r="I27" s="137" t="n">
        <f aca="false">D27*G27</f>
        <v>0</v>
      </c>
      <c r="J27" s="137" t="n">
        <f aca="false">H27+I27</f>
        <v>0</v>
      </c>
      <c r="K27" s="137"/>
    </row>
    <row r="28" s="145" customFormat="true" ht="15.75" hidden="false" customHeight="false" outlineLevel="0" collapsed="false">
      <c r="A28" s="146" t="s">
        <v>208</v>
      </c>
      <c r="B28" s="134"/>
      <c r="C28" s="147" t="s">
        <v>228</v>
      </c>
      <c r="D28" s="135" t="n">
        <v>1</v>
      </c>
      <c r="E28" s="148" t="s">
        <v>229</v>
      </c>
      <c r="F28" s="137"/>
      <c r="G28" s="137"/>
      <c r="H28" s="137" t="n">
        <f aca="false">D28*F28</f>
        <v>0</v>
      </c>
      <c r="I28" s="137" t="n">
        <f aca="false">D28*G28</f>
        <v>0</v>
      </c>
      <c r="J28" s="137" t="n">
        <f aca="false">H28+I28</f>
        <v>0</v>
      </c>
      <c r="K28" s="137"/>
    </row>
    <row r="29" customFormat="false" ht="14.2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45" customFormat="true" ht="15.75" hidden="false" customHeight="false" outlineLevel="0" collapsed="false">
      <c r="A30" s="134" t="s">
        <v>230</v>
      </c>
      <c r="B30" s="134"/>
      <c r="C30" s="149"/>
      <c r="D30" s="150"/>
      <c r="E30" s="136"/>
      <c r="F30" s="151"/>
      <c r="G30" s="151"/>
      <c r="H30" s="137"/>
      <c r="I30" s="137"/>
      <c r="J30" s="137"/>
      <c r="K30" s="137"/>
    </row>
    <row r="31" s="145" customFormat="true" ht="14.25" hidden="false" customHeight="false" outlineLevel="0" collapsed="false">
      <c r="A31" s="152" t="s">
        <v>206</v>
      </c>
      <c r="B31" s="146"/>
      <c r="C31" s="153" t="s">
        <v>231</v>
      </c>
      <c r="D31" s="150"/>
      <c r="E31" s="136"/>
      <c r="F31" s="151"/>
      <c r="G31" s="151"/>
      <c r="H31" s="137"/>
      <c r="I31" s="137"/>
      <c r="J31" s="137"/>
      <c r="K31" s="137"/>
    </row>
    <row r="32" s="145" customFormat="true" ht="14.25" hidden="false" customHeight="false" outlineLevel="0" collapsed="false">
      <c r="A32" s="142"/>
      <c r="B32" s="142"/>
      <c r="C32" s="154" t="s">
        <v>232</v>
      </c>
      <c r="D32" s="150"/>
      <c r="E32" s="136"/>
      <c r="F32" s="151"/>
      <c r="G32" s="151"/>
      <c r="H32" s="137"/>
      <c r="I32" s="137"/>
      <c r="J32" s="137"/>
      <c r="K32" s="137"/>
    </row>
    <row r="33" customFormat="false" ht="14.25" hidden="false" customHeight="false" outlineLevel="0" collapsed="false">
      <c r="A33" s="142" t="s">
        <v>233</v>
      </c>
      <c r="B33" s="142"/>
      <c r="C33" s="154" t="s">
        <v>234</v>
      </c>
      <c r="D33" s="151" t="n">
        <v>6</v>
      </c>
      <c r="E33" s="136" t="s">
        <v>82</v>
      </c>
      <c r="F33" s="155"/>
      <c r="G33" s="156"/>
      <c r="H33" s="137" t="n">
        <f aca="false">D33*F33</f>
        <v>0</v>
      </c>
      <c r="I33" s="137" t="n">
        <f aca="false">D33*G33</f>
        <v>0</v>
      </c>
      <c r="J33" s="137" t="n">
        <f aca="false">H33+I33</f>
        <v>0</v>
      </c>
      <c r="K33" s="137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4.25" hidden="false" customHeight="false" outlineLevel="0" collapsed="false">
      <c r="A34" s="142"/>
      <c r="B34" s="142"/>
      <c r="C34" s="154"/>
      <c r="D34" s="151"/>
      <c r="E34" s="136"/>
      <c r="F34" s="155"/>
      <c r="G34" s="156"/>
      <c r="H34" s="137"/>
      <c r="I34" s="137"/>
      <c r="J34" s="137"/>
      <c r="K34" s="137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4.25" hidden="false" customHeight="false" outlineLevel="0" collapsed="false">
      <c r="A35" s="152" t="s">
        <v>208</v>
      </c>
      <c r="B35" s="142"/>
      <c r="C35" s="157" t="s">
        <v>235</v>
      </c>
      <c r="D35" s="150"/>
      <c r="E35" s="136"/>
      <c r="F35" s="151"/>
      <c r="G35" s="151"/>
      <c r="H35" s="137"/>
      <c r="I35" s="137"/>
      <c r="J35" s="137"/>
      <c r="K35" s="137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8.75" hidden="false" customHeight="true" outlineLevel="0" collapsed="false">
      <c r="A36" s="158" t="s">
        <v>236</v>
      </c>
      <c r="B36" s="142"/>
      <c r="C36" s="154" t="s">
        <v>237</v>
      </c>
      <c r="D36" s="135" t="n">
        <v>5</v>
      </c>
      <c r="E36" s="136" t="s">
        <v>82</v>
      </c>
      <c r="F36" s="137"/>
      <c r="G36" s="137"/>
      <c r="H36" s="137" t="n">
        <f aca="false">D36*F36</f>
        <v>0</v>
      </c>
      <c r="I36" s="137" t="n">
        <f aca="false">D36*G36</f>
        <v>0</v>
      </c>
      <c r="J36" s="137" t="n">
        <f aca="false">H36+I36</f>
        <v>0</v>
      </c>
      <c r="K36" s="137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1.25" hidden="false" customHeight="true" outlineLevel="0" collapsed="false">
      <c r="A37" s="142"/>
      <c r="B37" s="142"/>
      <c r="C37" s="154"/>
      <c r="D37" s="150"/>
      <c r="E37" s="136"/>
      <c r="F37" s="151"/>
      <c r="G37" s="151"/>
      <c r="H37" s="137"/>
      <c r="I37" s="137"/>
      <c r="J37" s="137"/>
      <c r="K37" s="137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.75" hidden="false" customHeight="false" outlineLevel="0" collapsed="false">
      <c r="A38" s="134" t="s">
        <v>238</v>
      </c>
      <c r="B38" s="134"/>
      <c r="C38" s="149"/>
      <c r="D38" s="135"/>
      <c r="E38" s="136"/>
      <c r="F38" s="156"/>
      <c r="G38" s="151"/>
      <c r="H38" s="137"/>
      <c r="I38" s="137"/>
      <c r="J38" s="137"/>
      <c r="K38" s="137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4.25" hidden="false" customHeight="false" outlineLevel="0" collapsed="false">
      <c r="A39" s="146" t="s">
        <v>206</v>
      </c>
      <c r="B39" s="159"/>
      <c r="C39" s="160" t="s">
        <v>239</v>
      </c>
      <c r="D39" s="135" t="n">
        <v>1</v>
      </c>
      <c r="E39" s="136" t="s">
        <v>229</v>
      </c>
      <c r="F39" s="161"/>
      <c r="G39" s="161"/>
      <c r="H39" s="137" t="n">
        <f aca="false">D39*F39</f>
        <v>0</v>
      </c>
      <c r="I39" s="137" t="n">
        <f aca="false">D39*G39</f>
        <v>0</v>
      </c>
      <c r="J39" s="137" t="n">
        <f aca="false">H39+I39</f>
        <v>0</v>
      </c>
      <c r="K39" s="137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0"/>
      <c r="B40" s="0"/>
      <c r="C40" s="0"/>
      <c r="D40" s="0"/>
      <c r="E40" s="0"/>
      <c r="F40" s="0"/>
      <c r="G40" s="0"/>
      <c r="H40" s="137"/>
      <c r="I40" s="137"/>
      <c r="J40" s="137"/>
      <c r="K40" s="137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145" customFormat="true" ht="15.75" hidden="false" customHeight="false" outlineLevel="0" collapsed="false">
      <c r="A41" s="162"/>
      <c r="B41" s="163"/>
      <c r="C41" s="164" t="s">
        <v>240</v>
      </c>
      <c r="D41" s="165"/>
      <c r="E41" s="166"/>
      <c r="F41" s="167"/>
      <c r="G41" s="168"/>
      <c r="H41" s="169" t="n">
        <f aca="false">SUM(H6:H40)</f>
        <v>0</v>
      </c>
      <c r="I41" s="170" t="n">
        <f aca="false">SUM(I6:I40)</f>
        <v>0</v>
      </c>
      <c r="J41" s="171" t="n">
        <f aca="false">SUM(J6:J40)</f>
        <v>0</v>
      </c>
      <c r="K41" s="137"/>
      <c r="M41" s="172"/>
    </row>
    <row r="42" customFormat="false" ht="15" hidden="false" customHeight="false" outlineLevel="0" collapsed="false">
      <c r="A42" s="143"/>
      <c r="B42" s="173"/>
      <c r="C42" s="174"/>
      <c r="D42" s="131"/>
      <c r="E42" s="175"/>
      <c r="F42" s="176"/>
      <c r="G42" s="176"/>
      <c r="H42" s="137"/>
      <c r="I42" s="137"/>
      <c r="J42" s="137"/>
      <c r="K42" s="137"/>
      <c r="L42" s="0"/>
      <c r="M42" s="172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customFormat="false" ht="15.75" hidden="false" customHeight="false" outlineLevel="0" collapsed="false">
      <c r="A43" s="143"/>
      <c r="B43" s="173"/>
      <c r="C43" s="174"/>
      <c r="D43" s="131"/>
      <c r="E43" s="175"/>
      <c r="F43" s="176"/>
      <c r="G43" s="176"/>
      <c r="H43" s="137"/>
      <c r="I43" s="137"/>
      <c r="J43" s="137"/>
      <c r="K43" s="137"/>
      <c r="L43" s="0"/>
      <c r="M43" s="172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  <c r="IX43" s="0"/>
      <c r="IY43" s="0"/>
      <c r="IZ43" s="0"/>
      <c r="JA43" s="0"/>
      <c r="JB43" s="0"/>
      <c r="JC43" s="0"/>
      <c r="JD43" s="0"/>
      <c r="JE43" s="0"/>
      <c r="JF43" s="0"/>
      <c r="JG43" s="0"/>
      <c r="JH43" s="0"/>
      <c r="JI43" s="0"/>
      <c r="JJ43" s="0"/>
      <c r="JK43" s="0"/>
      <c r="JL43" s="0"/>
      <c r="JM43" s="0"/>
      <c r="JN43" s="0"/>
      <c r="JO43" s="0"/>
      <c r="JP43" s="0"/>
      <c r="JQ43" s="0"/>
      <c r="JR43" s="0"/>
      <c r="JS43" s="0"/>
      <c r="JT43" s="0"/>
      <c r="JU43" s="0"/>
      <c r="JV43" s="0"/>
      <c r="JW43" s="0"/>
      <c r="JX43" s="0"/>
      <c r="JY43" s="0"/>
      <c r="JZ43" s="0"/>
      <c r="KA43" s="0"/>
      <c r="KB43" s="0"/>
      <c r="KC43" s="0"/>
      <c r="KD43" s="0"/>
      <c r="KE43" s="0"/>
      <c r="KF43" s="0"/>
      <c r="KG43" s="0"/>
      <c r="KH43" s="0"/>
      <c r="KI43" s="0"/>
      <c r="KJ43" s="0"/>
      <c r="KK43" s="0"/>
      <c r="KL43" s="0"/>
      <c r="KM43" s="0"/>
      <c r="KN43" s="0"/>
      <c r="KO43" s="0"/>
      <c r="KP43" s="0"/>
      <c r="KQ43" s="0"/>
      <c r="KR43" s="0"/>
      <c r="KS43" s="0"/>
      <c r="KT43" s="0"/>
      <c r="KU43" s="0"/>
      <c r="KV43" s="0"/>
      <c r="KW43" s="0"/>
      <c r="KX43" s="0"/>
      <c r="KY43" s="0"/>
      <c r="KZ43" s="0"/>
      <c r="LA43" s="0"/>
      <c r="LB43" s="0"/>
      <c r="LC43" s="0"/>
      <c r="LD43" s="0"/>
      <c r="LE43" s="0"/>
      <c r="LF43" s="0"/>
      <c r="LG43" s="0"/>
      <c r="LH43" s="0"/>
      <c r="LI43" s="0"/>
      <c r="LJ43" s="0"/>
      <c r="LK43" s="0"/>
      <c r="LL43" s="0"/>
      <c r="LM43" s="0"/>
      <c r="LN43" s="0"/>
      <c r="LO43" s="0"/>
      <c r="LP43" s="0"/>
      <c r="LQ43" s="0"/>
      <c r="LR43" s="0"/>
      <c r="LS43" s="0"/>
      <c r="LT43" s="0"/>
      <c r="LU43" s="0"/>
      <c r="LV43" s="0"/>
      <c r="LW43" s="0"/>
      <c r="LX43" s="0"/>
      <c r="LY43" s="0"/>
      <c r="LZ43" s="0"/>
      <c r="MA43" s="0"/>
      <c r="MB43" s="0"/>
      <c r="MC43" s="0"/>
      <c r="MD43" s="0"/>
      <c r="ME43" s="0"/>
      <c r="MF43" s="0"/>
      <c r="MG43" s="0"/>
      <c r="MH43" s="0"/>
      <c r="MI43" s="0"/>
      <c r="MJ43" s="0"/>
      <c r="MK43" s="0"/>
      <c r="ML43" s="0"/>
      <c r="MM43" s="0"/>
      <c r="MN43" s="0"/>
      <c r="MO43" s="0"/>
      <c r="MP43" s="0"/>
      <c r="MQ43" s="0"/>
      <c r="MR43" s="0"/>
      <c r="MS43" s="0"/>
      <c r="MT43" s="0"/>
      <c r="MU43" s="0"/>
      <c r="MV43" s="0"/>
      <c r="MW43" s="0"/>
      <c r="MX43" s="0"/>
      <c r="MY43" s="0"/>
      <c r="MZ43" s="0"/>
      <c r="NA43" s="0"/>
      <c r="NB43" s="0"/>
      <c r="NC43" s="0"/>
      <c r="ND43" s="0"/>
      <c r="NE43" s="0"/>
      <c r="NF43" s="0"/>
      <c r="NG43" s="0"/>
      <c r="NH43" s="0"/>
      <c r="NI43" s="0"/>
      <c r="NJ43" s="0"/>
      <c r="NK43" s="0"/>
      <c r="NL43" s="0"/>
      <c r="NM43" s="0"/>
      <c r="NN43" s="0"/>
      <c r="NO43" s="0"/>
      <c r="NP43" s="0"/>
      <c r="NQ43" s="0"/>
      <c r="NR43" s="0"/>
      <c r="NS43" s="0"/>
      <c r="NT43" s="0"/>
      <c r="NU43" s="0"/>
      <c r="NV43" s="0"/>
      <c r="NW43" s="0"/>
      <c r="NX43" s="0"/>
      <c r="NY43" s="0"/>
      <c r="NZ43" s="0"/>
      <c r="OA43" s="0"/>
      <c r="OB43" s="0"/>
      <c r="OC43" s="0"/>
      <c r="OD43" s="0"/>
      <c r="OE43" s="0"/>
      <c r="OF43" s="0"/>
      <c r="OG43" s="0"/>
      <c r="OH43" s="0"/>
      <c r="OI43" s="0"/>
      <c r="OJ43" s="0"/>
      <c r="OK43" s="0"/>
      <c r="OL43" s="0"/>
      <c r="OM43" s="0"/>
      <c r="ON43" s="0"/>
      <c r="OO43" s="0"/>
      <c r="OP43" s="0"/>
      <c r="OQ43" s="0"/>
      <c r="OR43" s="0"/>
      <c r="OS43" s="0"/>
      <c r="OT43" s="0"/>
      <c r="OU43" s="0"/>
      <c r="OV43" s="0"/>
      <c r="OW43" s="0"/>
      <c r="OX43" s="0"/>
      <c r="OY43" s="0"/>
      <c r="OZ43" s="0"/>
      <c r="PA43" s="0"/>
      <c r="PB43" s="0"/>
      <c r="PC43" s="0"/>
      <c r="PD43" s="0"/>
      <c r="PE43" s="0"/>
      <c r="PF43" s="0"/>
      <c r="PG43" s="0"/>
      <c r="PH43" s="0"/>
      <c r="PI43" s="0"/>
      <c r="PJ43" s="0"/>
      <c r="PK43" s="0"/>
      <c r="PL43" s="0"/>
      <c r="PM43" s="0"/>
      <c r="PN43" s="0"/>
      <c r="PO43" s="0"/>
      <c r="PP43" s="0"/>
      <c r="PQ43" s="0"/>
      <c r="PR43" s="0"/>
      <c r="PS43" s="0"/>
      <c r="PT43" s="0"/>
      <c r="PU43" s="0"/>
      <c r="PV43" s="0"/>
      <c r="PW43" s="0"/>
      <c r="PX43" s="0"/>
      <c r="PY43" s="0"/>
      <c r="PZ43" s="0"/>
      <c r="QA43" s="0"/>
      <c r="QB43" s="0"/>
      <c r="QC43" s="0"/>
      <c r="QD43" s="0"/>
      <c r="QE43" s="0"/>
      <c r="QF43" s="0"/>
      <c r="QG43" s="0"/>
      <c r="QH43" s="0"/>
      <c r="QI43" s="0"/>
      <c r="QJ43" s="0"/>
      <c r="QK43" s="0"/>
      <c r="QL43" s="0"/>
      <c r="QM43" s="0"/>
      <c r="QN43" s="0"/>
      <c r="QO43" s="0"/>
      <c r="QP43" s="0"/>
      <c r="QQ43" s="0"/>
      <c r="QR43" s="0"/>
      <c r="QS43" s="0"/>
      <c r="QT43" s="0"/>
      <c r="QU43" s="0"/>
      <c r="QV43" s="0"/>
      <c r="QW43" s="0"/>
      <c r="QX43" s="0"/>
      <c r="QY43" s="0"/>
      <c r="QZ43" s="0"/>
      <c r="RA43" s="0"/>
      <c r="RB43" s="0"/>
      <c r="RC43" s="0"/>
      <c r="RD43" s="0"/>
      <c r="RE43" s="0"/>
      <c r="RF43" s="0"/>
      <c r="RG43" s="0"/>
      <c r="RH43" s="0"/>
      <c r="RI43" s="0"/>
      <c r="RJ43" s="0"/>
      <c r="RK43" s="0"/>
      <c r="RL43" s="0"/>
      <c r="RM43" s="0"/>
      <c r="RN43" s="0"/>
      <c r="RO43" s="0"/>
      <c r="RP43" s="0"/>
      <c r="RQ43" s="0"/>
      <c r="RR43" s="0"/>
      <c r="RS43" s="0"/>
      <c r="RT43" s="0"/>
      <c r="RU43" s="0"/>
      <c r="RV43" s="0"/>
      <c r="RW43" s="0"/>
      <c r="RX43" s="0"/>
      <c r="RY43" s="0"/>
      <c r="RZ43" s="0"/>
      <c r="SA43" s="0"/>
      <c r="SB43" s="0"/>
      <c r="SC43" s="0"/>
      <c r="SD43" s="0"/>
      <c r="SE43" s="0"/>
      <c r="SF43" s="0"/>
      <c r="SG43" s="0"/>
      <c r="SH43" s="0"/>
      <c r="SI43" s="0"/>
      <c r="SJ43" s="0"/>
      <c r="SK43" s="0"/>
      <c r="SL43" s="0"/>
      <c r="SM43" s="0"/>
      <c r="SN43" s="0"/>
      <c r="SO43" s="0"/>
      <c r="SP43" s="0"/>
      <c r="SQ43" s="0"/>
      <c r="SR43" s="0"/>
      <c r="SS43" s="0"/>
      <c r="ST43" s="0"/>
      <c r="SU43" s="0"/>
      <c r="SV43" s="0"/>
      <c r="SW43" s="0"/>
      <c r="SX43" s="0"/>
      <c r="SY43" s="0"/>
      <c r="SZ43" s="0"/>
      <c r="TA43" s="0"/>
      <c r="TB43" s="0"/>
      <c r="TC43" s="0"/>
      <c r="TD43" s="0"/>
      <c r="TE43" s="0"/>
      <c r="TF43" s="0"/>
      <c r="TG43" s="0"/>
      <c r="TH43" s="0"/>
      <c r="TI43" s="0"/>
      <c r="TJ43" s="0"/>
      <c r="TK43" s="0"/>
      <c r="TL43" s="0"/>
      <c r="TM43" s="0"/>
      <c r="TN43" s="0"/>
      <c r="TO43" s="0"/>
      <c r="TP43" s="0"/>
      <c r="TQ43" s="0"/>
      <c r="TR43" s="0"/>
      <c r="TS43" s="0"/>
      <c r="TT43" s="0"/>
      <c r="TU43" s="0"/>
      <c r="TV43" s="0"/>
      <c r="TW43" s="0"/>
      <c r="TX43" s="0"/>
      <c r="TY43" s="0"/>
      <c r="TZ43" s="0"/>
      <c r="UA43" s="0"/>
      <c r="UB43" s="0"/>
      <c r="UC43" s="0"/>
      <c r="UD43" s="0"/>
      <c r="UE43" s="0"/>
      <c r="UF43" s="0"/>
      <c r="UG43" s="0"/>
      <c r="UH43" s="0"/>
      <c r="UI43" s="0"/>
      <c r="UJ43" s="0"/>
      <c r="UK43" s="0"/>
      <c r="UL43" s="0"/>
      <c r="UM43" s="0"/>
      <c r="UN43" s="0"/>
      <c r="UO43" s="0"/>
      <c r="UP43" s="0"/>
      <c r="UQ43" s="0"/>
      <c r="UR43" s="0"/>
      <c r="US43" s="0"/>
      <c r="UT43" s="0"/>
      <c r="UU43" s="0"/>
      <c r="UV43" s="0"/>
      <c r="UW43" s="0"/>
      <c r="UX43" s="0"/>
      <c r="UY43" s="0"/>
      <c r="UZ43" s="0"/>
      <c r="VA43" s="0"/>
      <c r="VB43" s="0"/>
      <c r="VC43" s="0"/>
      <c r="VD43" s="0"/>
      <c r="VE43" s="0"/>
      <c r="VF43" s="0"/>
      <c r="VG43" s="0"/>
      <c r="VH43" s="0"/>
      <c r="VI43" s="0"/>
      <c r="VJ43" s="0"/>
      <c r="VK43" s="0"/>
      <c r="VL43" s="0"/>
      <c r="VM43" s="0"/>
      <c r="VN43" s="0"/>
      <c r="VO43" s="0"/>
      <c r="VP43" s="0"/>
      <c r="VQ43" s="0"/>
      <c r="VR43" s="0"/>
      <c r="VS43" s="0"/>
      <c r="VT43" s="0"/>
      <c r="VU43" s="0"/>
      <c r="VV43" s="0"/>
      <c r="VW43" s="0"/>
      <c r="VX43" s="0"/>
      <c r="VY43" s="0"/>
      <c r="VZ43" s="0"/>
      <c r="WA43" s="0"/>
      <c r="WB43" s="0"/>
      <c r="WC43" s="0"/>
      <c r="WD43" s="0"/>
      <c r="WE43" s="0"/>
      <c r="WF43" s="0"/>
      <c r="WG43" s="0"/>
      <c r="WH43" s="0"/>
      <c r="WI43" s="0"/>
      <c r="WJ43" s="0"/>
      <c r="WK43" s="0"/>
      <c r="WL43" s="0"/>
      <c r="WM43" s="0"/>
      <c r="WN43" s="0"/>
      <c r="WO43" s="0"/>
      <c r="WP43" s="0"/>
      <c r="WQ43" s="0"/>
      <c r="WR43" s="0"/>
      <c r="WS43" s="0"/>
      <c r="WT43" s="0"/>
      <c r="WU43" s="0"/>
      <c r="WV43" s="0"/>
      <c r="WW43" s="0"/>
      <c r="WX43" s="0"/>
      <c r="WY43" s="0"/>
      <c r="WZ43" s="0"/>
      <c r="XA43" s="0"/>
      <c r="XB43" s="0"/>
      <c r="XC43" s="0"/>
      <c r="XD43" s="0"/>
      <c r="XE43" s="0"/>
      <c r="XF43" s="0"/>
      <c r="XG43" s="0"/>
      <c r="XH43" s="0"/>
      <c r="XI43" s="0"/>
      <c r="XJ43" s="0"/>
      <c r="XK43" s="0"/>
      <c r="XL43" s="0"/>
      <c r="XM43" s="0"/>
      <c r="XN43" s="0"/>
      <c r="XO43" s="0"/>
      <c r="XP43" s="0"/>
      <c r="XQ43" s="0"/>
      <c r="XR43" s="0"/>
      <c r="XS43" s="0"/>
      <c r="XT43" s="0"/>
      <c r="XU43" s="0"/>
      <c r="XV43" s="0"/>
      <c r="XW43" s="0"/>
      <c r="XX43" s="0"/>
      <c r="XY43" s="0"/>
      <c r="XZ43" s="0"/>
      <c r="YA43" s="0"/>
      <c r="YB43" s="0"/>
      <c r="YC43" s="0"/>
      <c r="YD43" s="0"/>
      <c r="YE43" s="0"/>
      <c r="YF43" s="0"/>
      <c r="YG43" s="0"/>
      <c r="YH43" s="0"/>
      <c r="YI43" s="0"/>
      <c r="YJ43" s="0"/>
      <c r="YK43" s="0"/>
      <c r="YL43" s="0"/>
      <c r="YM43" s="0"/>
      <c r="YN43" s="0"/>
      <c r="YO43" s="0"/>
      <c r="YP43" s="0"/>
      <c r="YQ43" s="0"/>
      <c r="YR43" s="0"/>
      <c r="YS43" s="0"/>
      <c r="YT43" s="0"/>
      <c r="YU43" s="0"/>
      <c r="YV43" s="0"/>
      <c r="YW43" s="0"/>
      <c r="YX43" s="0"/>
      <c r="YY43" s="0"/>
      <c r="YZ43" s="0"/>
      <c r="ZA43" s="0"/>
      <c r="ZB43" s="0"/>
      <c r="ZC43" s="0"/>
      <c r="ZD43" s="0"/>
      <c r="ZE43" s="0"/>
      <c r="ZF43" s="0"/>
      <c r="ZG43" s="0"/>
      <c r="ZH43" s="0"/>
      <c r="ZI43" s="0"/>
      <c r="ZJ43" s="0"/>
      <c r="ZK43" s="0"/>
      <c r="ZL43" s="0"/>
      <c r="ZM43" s="0"/>
      <c r="ZN43" s="0"/>
      <c r="ZO43" s="0"/>
      <c r="ZP43" s="0"/>
      <c r="ZQ43" s="0"/>
      <c r="ZR43" s="0"/>
      <c r="ZS43" s="0"/>
      <c r="ZT43" s="0"/>
      <c r="ZU43" s="0"/>
      <c r="ZV43" s="0"/>
      <c r="ZW43" s="0"/>
      <c r="ZX43" s="0"/>
      <c r="ZY43" s="0"/>
      <c r="ZZ43" s="0"/>
      <c r="AAA43" s="0"/>
      <c r="AAB43" s="0"/>
      <c r="AAC43" s="0"/>
      <c r="AAD43" s="0"/>
      <c r="AAE43" s="0"/>
      <c r="AAF43" s="0"/>
      <c r="AAG43" s="0"/>
      <c r="AAH43" s="0"/>
      <c r="AAI43" s="0"/>
      <c r="AAJ43" s="0"/>
      <c r="AAK43" s="0"/>
      <c r="AAL43" s="0"/>
      <c r="AAM43" s="0"/>
      <c r="AAN43" s="0"/>
      <c r="AAO43" s="0"/>
      <c r="AAP43" s="0"/>
      <c r="AAQ43" s="0"/>
      <c r="AAR43" s="0"/>
      <c r="AAS43" s="0"/>
      <c r="AAT43" s="0"/>
      <c r="AAU43" s="0"/>
      <c r="AAV43" s="0"/>
      <c r="AAW43" s="0"/>
      <c r="AAX43" s="0"/>
      <c r="AAY43" s="0"/>
      <c r="AAZ43" s="0"/>
      <c r="ABA43" s="0"/>
      <c r="ABB43" s="0"/>
      <c r="ABC43" s="0"/>
      <c r="ABD43" s="0"/>
      <c r="ABE43" s="0"/>
      <c r="ABF43" s="0"/>
      <c r="ABG43" s="0"/>
      <c r="ABH43" s="0"/>
      <c r="ABI43" s="0"/>
      <c r="ABJ43" s="0"/>
      <c r="ABK43" s="0"/>
      <c r="ABL43" s="0"/>
      <c r="ABM43" s="0"/>
      <c r="ABN43" s="0"/>
      <c r="ABO43" s="0"/>
      <c r="ABP43" s="0"/>
      <c r="ABQ43" s="0"/>
      <c r="ABR43" s="0"/>
      <c r="ABS43" s="0"/>
      <c r="ABT43" s="0"/>
      <c r="ABU43" s="0"/>
      <c r="ABV43" s="0"/>
      <c r="ABW43" s="0"/>
      <c r="ABX43" s="0"/>
      <c r="ABY43" s="0"/>
      <c r="ABZ43" s="0"/>
      <c r="ACA43" s="0"/>
      <c r="ACB43" s="0"/>
      <c r="ACC43" s="0"/>
      <c r="ACD43" s="0"/>
      <c r="ACE43" s="0"/>
      <c r="ACF43" s="0"/>
      <c r="ACG43" s="0"/>
      <c r="ACH43" s="0"/>
      <c r="ACI43" s="0"/>
      <c r="ACJ43" s="0"/>
      <c r="ACK43" s="0"/>
      <c r="ACL43" s="0"/>
      <c r="ACM43" s="0"/>
      <c r="ACN43" s="0"/>
      <c r="ACO43" s="0"/>
      <c r="ACP43" s="0"/>
      <c r="ACQ43" s="0"/>
      <c r="ACR43" s="0"/>
      <c r="ACS43" s="0"/>
      <c r="ACT43" s="0"/>
      <c r="ACU43" s="0"/>
      <c r="ACV43" s="0"/>
      <c r="ACW43" s="0"/>
      <c r="ACX43" s="0"/>
      <c r="ACY43" s="0"/>
      <c r="ACZ43" s="0"/>
      <c r="ADA43" s="0"/>
      <c r="ADB43" s="0"/>
      <c r="ADC43" s="0"/>
      <c r="ADD43" s="0"/>
      <c r="ADE43" s="0"/>
      <c r="ADF43" s="0"/>
      <c r="ADG43" s="0"/>
      <c r="ADH43" s="0"/>
      <c r="ADI43" s="0"/>
      <c r="ADJ43" s="0"/>
      <c r="ADK43" s="0"/>
      <c r="ADL43" s="0"/>
      <c r="ADM43" s="0"/>
      <c r="ADN43" s="0"/>
      <c r="ADO43" s="0"/>
      <c r="ADP43" s="0"/>
      <c r="ADQ43" s="0"/>
      <c r="ADR43" s="0"/>
      <c r="ADS43" s="0"/>
      <c r="ADT43" s="0"/>
      <c r="ADU43" s="0"/>
      <c r="ADV43" s="0"/>
      <c r="ADW43" s="0"/>
      <c r="ADX43" s="0"/>
      <c r="ADY43" s="0"/>
      <c r="ADZ43" s="0"/>
      <c r="AEA43" s="0"/>
      <c r="AEB43" s="0"/>
      <c r="AEC43" s="0"/>
      <c r="AED43" s="0"/>
      <c r="AEE43" s="0"/>
      <c r="AEF43" s="0"/>
      <c r="AEG43" s="0"/>
      <c r="AEH43" s="0"/>
      <c r="AEI43" s="0"/>
      <c r="AEJ43" s="0"/>
      <c r="AEK43" s="0"/>
      <c r="AEL43" s="0"/>
      <c r="AEM43" s="0"/>
      <c r="AEN43" s="0"/>
      <c r="AEO43" s="0"/>
      <c r="AEP43" s="0"/>
      <c r="AEQ43" s="0"/>
      <c r="AER43" s="0"/>
      <c r="AES43" s="0"/>
      <c r="AET43" s="0"/>
      <c r="AEU43" s="0"/>
      <c r="AEV43" s="0"/>
      <c r="AEW43" s="0"/>
      <c r="AEX43" s="0"/>
      <c r="AEY43" s="0"/>
      <c r="AEZ43" s="0"/>
      <c r="AFA43" s="0"/>
      <c r="AFB43" s="0"/>
      <c r="AFC43" s="0"/>
      <c r="AFD43" s="0"/>
      <c r="AFE43" s="0"/>
      <c r="AFF43" s="0"/>
      <c r="AFG43" s="0"/>
      <c r="AFH43" s="0"/>
      <c r="AFI43" s="0"/>
      <c r="AFJ43" s="0"/>
      <c r="AFK43" s="0"/>
      <c r="AFL43" s="0"/>
      <c r="AFM43" s="0"/>
      <c r="AFN43" s="0"/>
      <c r="AFO43" s="0"/>
      <c r="AFP43" s="0"/>
      <c r="AFQ43" s="0"/>
      <c r="AFR43" s="0"/>
      <c r="AFS43" s="0"/>
      <c r="AFT43" s="0"/>
      <c r="AFU43" s="0"/>
      <c r="AFV43" s="0"/>
      <c r="AFW43" s="0"/>
      <c r="AFX43" s="0"/>
      <c r="AFY43" s="0"/>
      <c r="AFZ43" s="0"/>
      <c r="AGA43" s="0"/>
      <c r="AGB43" s="0"/>
      <c r="AGC43" s="0"/>
      <c r="AGD43" s="0"/>
      <c r="AGE43" s="0"/>
      <c r="AGF43" s="0"/>
      <c r="AGG43" s="0"/>
      <c r="AGH43" s="0"/>
      <c r="AGI43" s="0"/>
      <c r="AGJ43" s="0"/>
      <c r="AGK43" s="0"/>
      <c r="AGL43" s="0"/>
      <c r="AGM43" s="0"/>
      <c r="AGN43" s="0"/>
      <c r="AGO43" s="0"/>
      <c r="AGP43" s="0"/>
      <c r="AGQ43" s="0"/>
      <c r="AGR43" s="0"/>
      <c r="AGS43" s="0"/>
      <c r="AGT43" s="0"/>
      <c r="AGU43" s="0"/>
      <c r="AGV43" s="0"/>
      <c r="AGW43" s="0"/>
      <c r="AGX43" s="0"/>
      <c r="AGY43" s="0"/>
      <c r="AGZ43" s="0"/>
      <c r="AHA43" s="0"/>
      <c r="AHB43" s="0"/>
      <c r="AHC43" s="0"/>
      <c r="AHD43" s="0"/>
      <c r="AHE43" s="0"/>
      <c r="AHF43" s="0"/>
      <c r="AHG43" s="0"/>
      <c r="AHH43" s="0"/>
      <c r="AHI43" s="0"/>
      <c r="AHJ43" s="0"/>
      <c r="AHK43" s="0"/>
      <c r="AHL43" s="0"/>
      <c r="AHM43" s="0"/>
      <c r="AHN43" s="0"/>
      <c r="AHO43" s="0"/>
      <c r="AHP43" s="0"/>
      <c r="AHQ43" s="0"/>
      <c r="AHR43" s="0"/>
      <c r="AHS43" s="0"/>
      <c r="AHT43" s="0"/>
      <c r="AHU43" s="0"/>
      <c r="AHV43" s="0"/>
      <c r="AHW43" s="0"/>
      <c r="AHX43" s="0"/>
      <c r="AHY43" s="0"/>
      <c r="AHZ43" s="0"/>
      <c r="AIA43" s="0"/>
      <c r="AIB43" s="0"/>
      <c r="AIC43" s="0"/>
      <c r="AID43" s="0"/>
      <c r="AIE43" s="0"/>
      <c r="AIF43" s="0"/>
      <c r="AIG43" s="0"/>
      <c r="AIH43" s="0"/>
      <c r="AII43" s="0"/>
      <c r="AIJ43" s="0"/>
      <c r="AIK43" s="0"/>
      <c r="AIL43" s="0"/>
      <c r="AIM43" s="0"/>
      <c r="AIN43" s="0"/>
      <c r="AIO43" s="0"/>
      <c r="AIP43" s="0"/>
      <c r="AIQ43" s="0"/>
      <c r="AIR43" s="0"/>
      <c r="AIS43" s="0"/>
      <c r="AIT43" s="0"/>
      <c r="AIU43" s="0"/>
      <c r="AIV43" s="0"/>
      <c r="AIW43" s="0"/>
      <c r="AIX43" s="0"/>
      <c r="AIY43" s="0"/>
      <c r="AIZ43" s="0"/>
      <c r="AJA43" s="0"/>
      <c r="AJB43" s="0"/>
      <c r="AJC43" s="0"/>
      <c r="AJD43" s="0"/>
      <c r="AJE43" s="0"/>
      <c r="AJF43" s="0"/>
      <c r="AJG43" s="0"/>
      <c r="AJH43" s="0"/>
      <c r="AJI43" s="0"/>
      <c r="AJJ43" s="0"/>
      <c r="AJK43" s="0"/>
      <c r="AJL43" s="0"/>
      <c r="AJM43" s="0"/>
      <c r="AJN43" s="0"/>
      <c r="AJO43" s="0"/>
      <c r="AJP43" s="0"/>
      <c r="AJQ43" s="0"/>
      <c r="AJR43" s="0"/>
      <c r="AJS43" s="0"/>
      <c r="AJT43" s="0"/>
      <c r="AJU43" s="0"/>
      <c r="AJV43" s="0"/>
      <c r="AJW43" s="0"/>
      <c r="AJX43" s="0"/>
      <c r="AJY43" s="0"/>
      <c r="AJZ43" s="0"/>
      <c r="AKA43" s="0"/>
      <c r="AKB43" s="0"/>
      <c r="AKC43" s="0"/>
      <c r="AKD43" s="0"/>
      <c r="AKE43" s="0"/>
      <c r="AKF43" s="0"/>
      <c r="AKG43" s="0"/>
      <c r="AKH43" s="0"/>
      <c r="AKI43" s="0"/>
      <c r="AKJ43" s="0"/>
      <c r="AKK43" s="0"/>
      <c r="AKL43" s="0"/>
      <c r="AKM43" s="0"/>
      <c r="AKN43" s="0"/>
      <c r="AKO43" s="0"/>
      <c r="AKP43" s="0"/>
      <c r="AKQ43" s="0"/>
      <c r="AKR43" s="0"/>
      <c r="AKS43" s="0"/>
      <c r="AKT43" s="0"/>
      <c r="AKU43" s="0"/>
      <c r="AKV43" s="0"/>
      <c r="AKW43" s="0"/>
      <c r="AKX43" s="0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customFormat="false" ht="15.75" hidden="false" customHeight="false" outlineLevel="0" collapsed="false">
      <c r="A44" s="0"/>
      <c r="B44" s="0"/>
      <c r="C44" s="177" t="s">
        <v>241</v>
      </c>
      <c r="D44" s="178" t="n">
        <v>3</v>
      </c>
      <c r="E44" s="179" t="s">
        <v>229</v>
      </c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145" customFormat="true" ht="15" hidden="false" customHeight="false" outlineLevel="0" collapsed="false">
      <c r="A45" s="143"/>
      <c r="B45" s="173"/>
      <c r="C45" s="174"/>
      <c r="D45" s="131"/>
      <c r="E45" s="175"/>
      <c r="F45" s="176"/>
      <c r="G45" s="176"/>
      <c r="H45" s="137"/>
      <c r="I45" s="137"/>
      <c r="J45" s="137"/>
      <c r="K45" s="137"/>
      <c r="M45" s="172"/>
    </row>
    <row r="46" s="145" customFormat="true" ht="15.75" hidden="false" customHeight="false" outlineLevel="0" collapsed="false">
      <c r="A46" s="143"/>
      <c r="B46" s="173"/>
      <c r="C46" s="174"/>
      <c r="D46" s="131"/>
      <c r="E46" s="175"/>
      <c r="F46" s="176"/>
      <c r="G46" s="176"/>
      <c r="H46" s="137"/>
      <c r="I46" s="137"/>
      <c r="J46" s="137"/>
      <c r="K46" s="137"/>
      <c r="M46" s="172"/>
    </row>
    <row r="47" s="189" customFormat="true" ht="15.75" hidden="false" customHeight="false" outlineLevel="0" collapsed="false">
      <c r="A47" s="129"/>
      <c r="B47" s="180"/>
      <c r="C47" s="181" t="s">
        <v>242</v>
      </c>
      <c r="D47" s="182" t="n">
        <f aca="false">D44</f>
        <v>3</v>
      </c>
      <c r="E47" s="183" t="s">
        <v>229</v>
      </c>
      <c r="F47" s="184" t="n">
        <f aca="false">H41</f>
        <v>0</v>
      </c>
      <c r="G47" s="184" t="n">
        <f aca="false">I41</f>
        <v>0</v>
      </c>
      <c r="H47" s="185" t="n">
        <f aca="false">D47*F47</f>
        <v>0</v>
      </c>
      <c r="I47" s="186" t="n">
        <f aca="false">D47*G47</f>
        <v>0</v>
      </c>
      <c r="J47" s="187" t="n">
        <f aca="false">H47+I47</f>
        <v>0</v>
      </c>
      <c r="K47" s="188"/>
      <c r="M47" s="190"/>
    </row>
    <row r="48" customFormat="false" ht="15" hidden="false" customHeight="false" outlineLevel="0" collapsed="false"/>
    <row r="49" customFormat="false" ht="15" hidden="false" customHeight="false" outlineLevel="0" collapsed="false"/>
    <row r="50" customFormat="false" ht="15" hidden="false" customHeight="false" outlineLevel="0" collapsed="false"/>
    <row r="51" customFormat="false" ht="15" hidden="false" customHeight="false" outlineLevel="0" collapsed="false"/>
    <row r="52" customFormat="false" ht="15" hidden="false" customHeight="false" outlineLevel="0" collapsed="false"/>
    <row r="53" customFormat="false" ht="15" hidden="false" customHeight="false" outlineLevel="0" collapsed="false"/>
    <row r="54" customFormat="false" ht="15" hidden="false" customHeight="false" outlineLevel="0" collapsed="false"/>
    <row r="55" customFormat="false" ht="15" hidden="false" customHeight="false" outlineLevel="0" collapsed="false"/>
    <row r="58" customFormat="false" ht="15" hidden="false" customHeight="false" outlineLevel="0" collapsed="false"/>
    <row r="59" customFormat="false" ht="15" hidden="false" customHeight="false" outlineLevel="0" collapsed="false"/>
    <row r="60" customFormat="false" ht="15" hidden="false" customHeight="false" outlineLevel="0" collapsed="false"/>
    <row r="61" customFormat="false" ht="15" hidden="false" customHeight="false" outlineLevel="0" collapsed="false"/>
    <row r="62" customFormat="false" ht="15" hidden="false" customHeight="false" outlineLevel="0" collapsed="false"/>
    <row r="63" customFormat="false" ht="15" hidden="false" customHeight="false" outlineLevel="0" collapsed="false"/>
    <row r="64" customFormat="false" ht="15" hidden="false" customHeight="false" outlineLevel="0" collapsed="false"/>
    <row r="65" customFormat="false" ht="15" hidden="false" customHeight="false" outlineLevel="0" collapsed="false"/>
    <row r="66" customFormat="false" ht="15" hidden="false" customHeight="false" outlineLevel="0" collapsed="false"/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  <row r="70" customFormat="false" ht="15" hidden="false" customHeight="false" outlineLevel="0" collapsed="false"/>
    <row r="71" customFormat="false" ht="15" hidden="false" customHeight="false" outlineLevel="0" collapsed="false"/>
    <row r="72" customFormat="false" ht="15" hidden="false" customHeight="false" outlineLevel="0" collapsed="false"/>
    <row r="73" customFormat="false" ht="15" hidden="false" customHeight="false" outlineLevel="0" collapsed="false"/>
    <row r="74" customFormat="false" ht="15" hidden="false" customHeight="false" outlineLevel="0" collapsed="false"/>
    <row r="75" customFormat="false" ht="15" hidden="false" customHeight="false" outlineLevel="0" collapsed="false"/>
    <row r="76" customFormat="false" ht="15" hidden="false" customHeight="false" outlineLevel="0" collapsed="false"/>
    <row r="77" customFormat="false" ht="15" hidden="false" customHeight="false" outlineLevel="0" collapsed="false"/>
    <row r="78" customFormat="false" ht="15" hidden="false" customHeight="false" outlineLevel="0" collapsed="false"/>
    <row r="79" customFormat="false" ht="15" hidden="false" customHeight="false" outlineLevel="0" collapsed="false"/>
    <row r="80" customFormat="false" ht="15" hidden="false" customHeight="false" outlineLevel="0" collapsed="false"/>
    <row r="81" customFormat="false" ht="15" hidden="false" customHeight="false" outlineLevel="0" collapsed="false"/>
    <row r="82" customFormat="false" ht="15" hidden="false" customHeight="false" outlineLevel="0" collapsed="false"/>
    <row r="83" customFormat="false" ht="15" hidden="false" customHeight="false" outlineLevel="0" collapsed="false"/>
    <row r="84" customFormat="false" ht="15" hidden="false" customHeight="false" outlineLevel="0" collapsed="false"/>
    <row r="85" customFormat="false" ht="15" hidden="false" customHeight="false" outlineLevel="0" collapsed="false"/>
    <row r="86" customFormat="false" ht="15" hidden="false" customHeight="false" outlineLevel="0" collapsed="false"/>
  </sheetData>
  <mergeCells count="2">
    <mergeCell ref="A1:J1"/>
    <mergeCell ref="A2:J2"/>
  </mergeCells>
  <printOptions headings="false" gridLines="true" gridLinesSet="true" horizontalCentered="true" verticalCentered="false"/>
  <pageMargins left="0.433333333333333" right="0.196527777777778" top="0.640277777777778" bottom="0.551388888888889" header="0.433333333333333" footer="0.236111111111111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&amp;C&amp;11VILLAMOS KÖLTSÉGVETÉS&amp;R&amp;P/&amp;N  oldal</oddHeader>
    <oddFooter>&amp;C_________________________________________________________________________________________
A kivitelezőnek ellenőrizni kell a mennyiségeket.        
A kiírást a tervrajzokkal és a műszaki leírással együtt kell értelmezni!    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4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L14" activeCellId="0" sqref="L14"/>
    </sheetView>
  </sheetViews>
  <sheetFormatPr defaultRowHeight="14.25"/>
  <cols>
    <col collapsed="false" hidden="false" max="1" min="1" style="117" width="5.70408163265306"/>
    <col collapsed="false" hidden="false" max="2" min="2" style="117" width="4.28571428571429"/>
    <col collapsed="false" hidden="false" max="3" min="3" style="117" width="73.280612244898"/>
    <col collapsed="false" hidden="false" max="4" min="4" style="118" width="9.14285714285714"/>
    <col collapsed="false" hidden="false" max="5" min="5" style="117" width="8.85714285714286"/>
    <col collapsed="false" hidden="false" max="6" min="6" style="117" width="10.8520408163265"/>
    <col collapsed="false" hidden="false" max="7" min="7" style="117" width="10.2857142857143"/>
    <col collapsed="false" hidden="false" max="8" min="8" style="117" width="12.7091836734694"/>
    <col collapsed="false" hidden="false" max="9" min="9" style="117" width="11.2857142857143"/>
    <col collapsed="false" hidden="false" max="10" min="10" style="117" width="13.1377551020408"/>
    <col collapsed="false" hidden="false" max="256" min="11" style="117" width="11.4183673469388"/>
    <col collapsed="false" hidden="false" max="257" min="257" style="117" width="5.70408163265306"/>
    <col collapsed="false" hidden="false" max="258" min="258" style="117" width="4.28571428571429"/>
    <col collapsed="false" hidden="false" max="259" min="259" style="117" width="71.7091836734694"/>
    <col collapsed="false" hidden="false" max="260" min="260" style="117" width="9.14285714285714"/>
    <col collapsed="false" hidden="false" max="261" min="261" style="117" width="8.85714285714286"/>
    <col collapsed="false" hidden="false" max="262" min="262" style="117" width="10.8520408163265"/>
    <col collapsed="false" hidden="false" max="263" min="263" style="117" width="10.2857142857143"/>
    <col collapsed="false" hidden="false" max="264" min="264" style="117" width="12.7091836734694"/>
    <col collapsed="false" hidden="false" max="265" min="265" style="117" width="11.2857142857143"/>
    <col collapsed="false" hidden="false" max="266" min="266" style="117" width="13.1377551020408"/>
    <col collapsed="false" hidden="false" max="512" min="267" style="117" width="11.4183673469388"/>
    <col collapsed="false" hidden="false" max="513" min="513" style="117" width="5.70408163265306"/>
    <col collapsed="false" hidden="false" max="514" min="514" style="117" width="4.28571428571429"/>
    <col collapsed="false" hidden="false" max="515" min="515" style="117" width="71.7091836734694"/>
    <col collapsed="false" hidden="false" max="516" min="516" style="117" width="9.14285714285714"/>
    <col collapsed="false" hidden="false" max="517" min="517" style="117" width="8.85714285714286"/>
    <col collapsed="false" hidden="false" max="518" min="518" style="117" width="10.8520408163265"/>
    <col collapsed="false" hidden="false" max="519" min="519" style="117" width="10.2857142857143"/>
    <col collapsed="false" hidden="false" max="520" min="520" style="117" width="12.7091836734694"/>
    <col collapsed="false" hidden="false" max="521" min="521" style="117" width="11.2857142857143"/>
    <col collapsed="false" hidden="false" max="522" min="522" style="117" width="13.1377551020408"/>
    <col collapsed="false" hidden="false" max="768" min="523" style="117" width="11.4183673469388"/>
    <col collapsed="false" hidden="false" max="769" min="769" style="117" width="5.70408163265306"/>
    <col collapsed="false" hidden="false" max="770" min="770" style="117" width="4.28571428571429"/>
    <col collapsed="false" hidden="false" max="771" min="771" style="117" width="71.7091836734694"/>
    <col collapsed="false" hidden="false" max="772" min="772" style="117" width="9.14285714285714"/>
    <col collapsed="false" hidden="false" max="773" min="773" style="117" width="8.85714285714286"/>
    <col collapsed="false" hidden="false" max="774" min="774" style="117" width="10.8520408163265"/>
    <col collapsed="false" hidden="false" max="775" min="775" style="117" width="10.2857142857143"/>
    <col collapsed="false" hidden="false" max="776" min="776" style="117" width="12.7091836734694"/>
    <col collapsed="false" hidden="false" max="777" min="777" style="117" width="11.2857142857143"/>
    <col collapsed="false" hidden="false" max="778" min="778" style="117" width="13.1377551020408"/>
    <col collapsed="false" hidden="false" max="1025" min="779" style="117" width="11.4183673469388"/>
  </cols>
  <sheetData>
    <row r="1" s="120" customFormat="true" ht="59.25" hidden="false" customHeight="true" outlineLevel="0" collapsed="false">
      <c r="A1" s="119" t="s">
        <v>243</v>
      </c>
      <c r="B1" s="119"/>
      <c r="C1" s="119"/>
      <c r="D1" s="119"/>
      <c r="E1" s="119"/>
      <c r="F1" s="119"/>
      <c r="G1" s="119"/>
      <c r="H1" s="119"/>
      <c r="I1" s="119"/>
      <c r="J1" s="119"/>
    </row>
    <row r="2" customFormat="false" ht="21.75" hidden="false" customHeight="true" outlineLevel="0" collapsed="false">
      <c r="A2" s="121" t="s">
        <v>197</v>
      </c>
      <c r="B2" s="121"/>
      <c r="C2" s="121"/>
      <c r="D2" s="121"/>
      <c r="E2" s="121"/>
      <c r="F2" s="121"/>
      <c r="G2" s="121"/>
      <c r="H2" s="121"/>
      <c r="I2" s="121"/>
      <c r="J2" s="121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29" customFormat="true" ht="25.5" hidden="false" customHeight="false" outlineLevel="0" collapsed="false">
      <c r="A3" s="122" t="s">
        <v>32</v>
      </c>
      <c r="B3" s="123"/>
      <c r="C3" s="124" t="s">
        <v>34</v>
      </c>
      <c r="D3" s="125" t="s">
        <v>35</v>
      </c>
      <c r="E3" s="126" t="s">
        <v>36</v>
      </c>
      <c r="F3" s="127" t="s">
        <v>37</v>
      </c>
      <c r="G3" s="127" t="s">
        <v>198</v>
      </c>
      <c r="H3" s="127" t="s">
        <v>39</v>
      </c>
      <c r="I3" s="127" t="s">
        <v>40</v>
      </c>
      <c r="J3" s="128" t="s">
        <v>199</v>
      </c>
    </row>
    <row r="4" customFormat="false" ht="25.5" hidden="false" customHeight="false" outlineLevel="0" collapsed="false">
      <c r="A4" s="0"/>
      <c r="B4" s="0"/>
      <c r="C4" s="130" t="s">
        <v>200</v>
      </c>
      <c r="D4" s="131"/>
      <c r="E4" s="130"/>
      <c r="F4" s="132"/>
      <c r="G4" s="132"/>
      <c r="H4" s="132"/>
      <c r="I4" s="132"/>
      <c r="J4" s="132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5" hidden="false" customHeight="true" outlineLevel="0" collapsed="false">
      <c r="A5" s="0"/>
      <c r="B5" s="0"/>
      <c r="C5" s="130"/>
      <c r="D5" s="131"/>
      <c r="E5" s="130"/>
      <c r="F5" s="132"/>
      <c r="G5" s="132"/>
      <c r="H5" s="132"/>
      <c r="I5" s="132"/>
      <c r="J5" s="132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133"/>
      <c r="B6" s="0"/>
      <c r="C6" s="134" t="s">
        <v>244</v>
      </c>
      <c r="D6" s="135"/>
      <c r="E6" s="136"/>
      <c r="F6" s="137"/>
      <c r="G6" s="0"/>
      <c r="H6" s="137"/>
      <c r="I6" s="137"/>
      <c r="J6" s="137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.75" hidden="false" customHeight="false" outlineLevel="0" collapsed="false">
      <c r="A7" s="134"/>
      <c r="B7" s="0"/>
      <c r="C7" s="134" t="s">
        <v>245</v>
      </c>
      <c r="D7" s="135"/>
      <c r="E7" s="136"/>
      <c r="F7" s="137"/>
      <c r="G7" s="0"/>
      <c r="H7" s="137"/>
      <c r="I7" s="137"/>
      <c r="J7" s="137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28.5" hidden="false" customHeight="false" outlineLevel="0" collapsed="false">
      <c r="A8" s="134"/>
      <c r="B8" s="0"/>
      <c r="C8" s="138" t="s">
        <v>246</v>
      </c>
      <c r="D8" s="135"/>
      <c r="E8" s="136"/>
      <c r="F8" s="137"/>
      <c r="G8" s="0"/>
      <c r="H8" s="137"/>
      <c r="I8" s="137"/>
      <c r="J8" s="137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75" hidden="false" customHeight="false" outlineLevel="0" collapsed="false">
      <c r="A9" s="134"/>
      <c r="B9" s="0"/>
      <c r="C9" s="135"/>
      <c r="D9" s="135"/>
      <c r="E9" s="136"/>
      <c r="F9" s="137"/>
      <c r="G9" s="0"/>
      <c r="H9" s="137"/>
      <c r="I9" s="137"/>
      <c r="J9" s="137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.75" hidden="false" customHeight="false" outlineLevel="0" collapsed="false">
      <c r="A10" s="133"/>
      <c r="B10" s="134" t="s">
        <v>247</v>
      </c>
      <c r="C10" s="134"/>
      <c r="D10" s="135"/>
      <c r="E10" s="136"/>
      <c r="F10" s="137"/>
      <c r="G10" s="0"/>
      <c r="H10" s="137"/>
      <c r="I10" s="137"/>
      <c r="J10" s="137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75" hidden="false" customHeight="false" outlineLevel="0" collapsed="false">
      <c r="A11" s="139"/>
      <c r="B11" s="140"/>
      <c r="C11" s="135"/>
      <c r="D11" s="135"/>
      <c r="E11" s="136"/>
      <c r="F11" s="137"/>
      <c r="G11" s="0"/>
      <c r="H11" s="137"/>
      <c r="I11" s="137"/>
      <c r="J11" s="137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6.75" hidden="false" customHeight="true" outlineLevel="0" collapsed="false">
      <c r="A12" s="0"/>
      <c r="B12" s="0"/>
      <c r="C12" s="135"/>
      <c r="D12" s="135"/>
      <c r="E12" s="136"/>
      <c r="F12" s="137"/>
      <c r="G12" s="0"/>
      <c r="H12" s="137"/>
      <c r="I12" s="137"/>
      <c r="J12" s="137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4.25" hidden="false" customHeight="false" outlineLevel="0" collapsed="false">
      <c r="A13" s="142" t="s">
        <v>206</v>
      </c>
      <c r="B13" s="0"/>
      <c r="C13" s="138" t="s">
        <v>248</v>
      </c>
      <c r="D13" s="135" t="n">
        <v>1</v>
      </c>
      <c r="E13" s="136" t="s">
        <v>43</v>
      </c>
      <c r="F13" s="137"/>
      <c r="G13" s="0"/>
      <c r="H13" s="137" t="n">
        <f aca="false">D13*F13</f>
        <v>0</v>
      </c>
      <c r="I13" s="137" t="n">
        <f aca="false">D13*G13</f>
        <v>0</v>
      </c>
      <c r="J13" s="137" t="n">
        <f aca="false">H13+I13</f>
        <v>0</v>
      </c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45" customFormat="true" ht="14.25" hidden="false" customHeight="false" outlineLevel="0" collapsed="false">
      <c r="A14" s="152"/>
      <c r="B14" s="146"/>
      <c r="D14" s="150"/>
      <c r="E14" s="136"/>
      <c r="F14" s="151"/>
      <c r="G14" s="151"/>
      <c r="H14" s="137"/>
      <c r="I14" s="137"/>
      <c r="J14" s="137"/>
      <c r="K14" s="137"/>
    </row>
    <row r="15" customFormat="false" ht="33.75" hidden="false" customHeight="true" outlineLevel="0" collapsed="false">
      <c r="A15" s="142" t="s">
        <v>208</v>
      </c>
      <c r="B15" s="142"/>
      <c r="C15" s="154" t="s">
        <v>249</v>
      </c>
      <c r="D15" s="151" t="n">
        <v>6</v>
      </c>
      <c r="E15" s="136" t="s">
        <v>82</v>
      </c>
      <c r="F15" s="155"/>
      <c r="G15" s="156"/>
      <c r="H15" s="137" t="n">
        <f aca="false">D15*F15</f>
        <v>0</v>
      </c>
      <c r="I15" s="137" t="n">
        <f aca="false">D15*G15</f>
        <v>0</v>
      </c>
      <c r="J15" s="137" t="n">
        <f aca="false">H15+I15</f>
        <v>0</v>
      </c>
      <c r="K15" s="137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4.25" hidden="false" customHeight="false" outlineLevel="0" collapsed="false">
      <c r="A16" s="142"/>
      <c r="B16" s="142"/>
      <c r="C16" s="154"/>
      <c r="D16" s="151"/>
      <c r="E16" s="136"/>
      <c r="F16" s="155"/>
      <c r="G16" s="156"/>
      <c r="H16" s="137"/>
      <c r="I16" s="137"/>
      <c r="J16" s="137"/>
      <c r="K16" s="137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5" hidden="false" customHeight="true" outlineLevel="0" collapsed="false">
      <c r="A17" s="142" t="s">
        <v>210</v>
      </c>
      <c r="B17" s="142"/>
      <c r="C17" s="154" t="s">
        <v>250</v>
      </c>
      <c r="D17" s="135" t="n">
        <v>5</v>
      </c>
      <c r="E17" s="136" t="s">
        <v>82</v>
      </c>
      <c r="F17" s="137"/>
      <c r="G17" s="137"/>
      <c r="H17" s="137" t="n">
        <f aca="false">D17*F17</f>
        <v>0</v>
      </c>
      <c r="I17" s="137" t="n">
        <f aca="false">D17*G17</f>
        <v>0</v>
      </c>
      <c r="J17" s="137" t="n">
        <f aca="false">H17+I17</f>
        <v>0</v>
      </c>
      <c r="K17" s="137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4.25" hidden="false" customHeight="false" outlineLevel="0" collapsed="false">
      <c r="A18" s="142"/>
      <c r="B18" s="143"/>
      <c r="C18" s="138"/>
      <c r="D18" s="135"/>
      <c r="E18" s="136"/>
      <c r="F18" s="137"/>
      <c r="G18" s="144"/>
      <c r="H18" s="137"/>
      <c r="I18" s="137"/>
      <c r="J18" s="137"/>
      <c r="K18" s="137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4.25" hidden="false" customHeight="false" outlineLevel="0" collapsed="false">
      <c r="A19" s="146" t="s">
        <v>212</v>
      </c>
      <c r="B19" s="143"/>
      <c r="C19" s="138" t="s">
        <v>251</v>
      </c>
      <c r="D19" s="135" t="n">
        <v>1</v>
      </c>
      <c r="E19" s="136" t="s">
        <v>229</v>
      </c>
      <c r="F19" s="137"/>
      <c r="G19" s="144"/>
      <c r="H19" s="137" t="n">
        <f aca="false">D19*F19</f>
        <v>0</v>
      </c>
      <c r="I19" s="137" t="n">
        <f aca="false">D19*G19</f>
        <v>0</v>
      </c>
      <c r="J19" s="137" t="n">
        <f aca="false">H19+I19</f>
        <v>0</v>
      </c>
      <c r="K19" s="137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4.25" hidden="false" customHeight="false" outlineLevel="0" collapsed="false">
      <c r="A20" s="146"/>
      <c r="B20" s="143"/>
      <c r="C20" s="138"/>
      <c r="D20" s="135"/>
      <c r="E20" s="136"/>
      <c r="F20" s="137"/>
      <c r="G20" s="144"/>
      <c r="H20" s="137"/>
      <c r="I20" s="137"/>
      <c r="J20" s="137"/>
      <c r="K20" s="137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28.5" hidden="false" customHeight="false" outlineLevel="0" collapsed="false">
      <c r="A21" s="146" t="s">
        <v>214</v>
      </c>
      <c r="B21" s="134"/>
      <c r="C21" s="147" t="s">
        <v>227</v>
      </c>
      <c r="D21" s="135" t="n">
        <v>4</v>
      </c>
      <c r="E21" s="148" t="s">
        <v>82</v>
      </c>
      <c r="F21" s="137"/>
      <c r="G21" s="137"/>
      <c r="H21" s="137" t="n">
        <f aca="false">D21*F21</f>
        <v>0</v>
      </c>
      <c r="I21" s="137" t="n">
        <f aca="false">D21*G21</f>
        <v>0</v>
      </c>
      <c r="J21" s="137" t="n">
        <f aca="false">H21+I21</f>
        <v>0</v>
      </c>
      <c r="K21" s="137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.75" hidden="false" customHeight="false" outlineLevel="0" collapsed="false">
      <c r="A22" s="191"/>
      <c r="B22" s="134"/>
      <c r="C22" s="147"/>
      <c r="D22" s="135"/>
      <c r="E22" s="148"/>
      <c r="F22" s="137"/>
      <c r="G22" s="137"/>
      <c r="H22" s="137"/>
      <c r="I22" s="137"/>
      <c r="J22" s="137"/>
      <c r="K22" s="137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.75" hidden="false" customHeight="false" outlineLevel="0" collapsed="false">
      <c r="A23" s="146" t="s">
        <v>216</v>
      </c>
      <c r="B23" s="134"/>
      <c r="C23" s="147" t="s">
        <v>228</v>
      </c>
      <c r="D23" s="135" t="n">
        <v>1</v>
      </c>
      <c r="E23" s="148" t="s">
        <v>229</v>
      </c>
      <c r="F23" s="137"/>
      <c r="G23" s="137"/>
      <c r="H23" s="137" t="n">
        <f aca="false">D23*F23</f>
        <v>0</v>
      </c>
      <c r="I23" s="137" t="n">
        <f aca="false">D23*G23</f>
        <v>0</v>
      </c>
      <c r="J23" s="137" t="n">
        <f aca="false">H23+I23</f>
        <v>0</v>
      </c>
      <c r="K23" s="137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3.5" hidden="false" customHeight="true" outlineLevel="0" collapsed="false">
      <c r="A24" s="133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45" customFormat="true" ht="16.5" hidden="false" customHeight="true" outlineLevel="0" collapsed="false">
      <c r="A25" s="146" t="s">
        <v>218</v>
      </c>
      <c r="B25" s="159"/>
      <c r="C25" s="192" t="s">
        <v>239</v>
      </c>
      <c r="D25" s="135" t="n">
        <v>1</v>
      </c>
      <c r="E25" s="136" t="s">
        <v>229</v>
      </c>
      <c r="F25" s="161"/>
      <c r="G25" s="161"/>
      <c r="H25" s="137" t="n">
        <f aca="false">D25*F25</f>
        <v>0</v>
      </c>
      <c r="I25" s="137" t="n">
        <f aca="false">D25*G25</f>
        <v>0</v>
      </c>
      <c r="J25" s="137" t="n">
        <f aca="false">H25+I25</f>
        <v>0</v>
      </c>
      <c r="K25" s="137"/>
    </row>
    <row r="26" customFormat="false" ht="15" hidden="false" customHeight="false" outlineLevel="0" collapsed="false">
      <c r="A26" s="0"/>
      <c r="B26" s="0"/>
      <c r="C26" s="0"/>
      <c r="D26" s="0"/>
      <c r="E26" s="0"/>
      <c r="F26" s="0"/>
      <c r="G26" s="0"/>
      <c r="H26" s="137"/>
      <c r="I26" s="137"/>
      <c r="J26" s="137"/>
      <c r="K26" s="137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45" customFormat="true" ht="15.75" hidden="false" customHeight="false" outlineLevel="0" collapsed="false">
      <c r="A27" s="162"/>
      <c r="B27" s="163"/>
      <c r="C27" s="164" t="s">
        <v>240</v>
      </c>
      <c r="D27" s="165"/>
      <c r="E27" s="166"/>
      <c r="F27" s="167"/>
      <c r="G27" s="168"/>
      <c r="H27" s="169" t="n">
        <f aca="false">SUM(H6:H26)</f>
        <v>0</v>
      </c>
      <c r="I27" s="170" t="n">
        <f aca="false">SUM(I6:I26)</f>
        <v>0</v>
      </c>
      <c r="J27" s="171" t="n">
        <f aca="false">SUM(J6:J26)</f>
        <v>0</v>
      </c>
      <c r="K27" s="137"/>
      <c r="M27" s="172"/>
    </row>
    <row r="28" customFormat="false" ht="15" hidden="false" customHeight="false" outlineLevel="0" collapsed="false">
      <c r="A28" s="143"/>
      <c r="B28" s="173"/>
      <c r="C28" s="174"/>
      <c r="D28" s="131"/>
      <c r="E28" s="175"/>
      <c r="F28" s="176"/>
      <c r="G28" s="176"/>
      <c r="H28" s="137"/>
      <c r="I28" s="137"/>
      <c r="J28" s="137"/>
      <c r="K28" s="137"/>
      <c r="L28" s="0"/>
      <c r="M28" s="172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.75" hidden="false" customHeight="false" outlineLevel="0" collapsed="false">
      <c r="A29" s="143"/>
      <c r="B29" s="173"/>
      <c r="C29" s="174"/>
      <c r="D29" s="131"/>
      <c r="E29" s="175"/>
      <c r="F29" s="176"/>
      <c r="G29" s="176"/>
      <c r="H29" s="137"/>
      <c r="I29" s="137"/>
      <c r="J29" s="137"/>
      <c r="K29" s="137"/>
      <c r="L29" s="0"/>
      <c r="M29" s="172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5.75" hidden="false" customHeight="false" outlineLevel="0" collapsed="false">
      <c r="A30" s="0"/>
      <c r="B30" s="0"/>
      <c r="C30" s="177" t="s">
        <v>241</v>
      </c>
      <c r="D30" s="178" t="n">
        <v>42</v>
      </c>
      <c r="E30" s="179" t="s">
        <v>229</v>
      </c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145" customFormat="true" ht="15" hidden="false" customHeight="false" outlineLevel="0" collapsed="false">
      <c r="A31" s="143"/>
      <c r="B31" s="173"/>
      <c r="C31" s="174"/>
      <c r="D31" s="131"/>
      <c r="E31" s="175"/>
      <c r="F31" s="176"/>
      <c r="G31" s="176"/>
      <c r="H31" s="137"/>
      <c r="I31" s="137"/>
      <c r="J31" s="137"/>
      <c r="K31" s="137"/>
      <c r="M31" s="172"/>
    </row>
    <row r="32" s="145" customFormat="true" ht="15.75" hidden="false" customHeight="false" outlineLevel="0" collapsed="false">
      <c r="A32" s="143"/>
      <c r="B32" s="173"/>
      <c r="C32" s="174"/>
      <c r="D32" s="131"/>
      <c r="E32" s="175"/>
      <c r="F32" s="176"/>
      <c r="G32" s="176"/>
      <c r="H32" s="137"/>
      <c r="I32" s="137"/>
      <c r="J32" s="137"/>
      <c r="K32" s="137"/>
      <c r="M32" s="172"/>
    </row>
    <row r="33" s="189" customFormat="true" ht="15.75" hidden="false" customHeight="false" outlineLevel="0" collapsed="false">
      <c r="A33" s="129"/>
      <c r="B33" s="180"/>
      <c r="C33" s="181" t="s">
        <v>242</v>
      </c>
      <c r="D33" s="182" t="n">
        <f aca="false">D30</f>
        <v>42</v>
      </c>
      <c r="E33" s="183" t="s">
        <v>229</v>
      </c>
      <c r="F33" s="184" t="n">
        <f aca="false">H27</f>
        <v>0</v>
      </c>
      <c r="G33" s="184" t="n">
        <f aca="false">I27</f>
        <v>0</v>
      </c>
      <c r="H33" s="185" t="n">
        <f aca="false">D33*F33</f>
        <v>0</v>
      </c>
      <c r="I33" s="186" t="n">
        <f aca="false">D33*G33</f>
        <v>0</v>
      </c>
      <c r="J33" s="187" t="n">
        <f aca="false">H33+I33</f>
        <v>0</v>
      </c>
      <c r="K33" s="188"/>
      <c r="M33" s="190"/>
    </row>
    <row r="34" customFormat="false" ht="15" hidden="false" customHeight="false" outlineLevel="0" collapsed="false"/>
    <row r="35" customFormat="false" ht="15" hidden="false" customHeight="false" outlineLevel="0" collapsed="false"/>
    <row r="36" customFormat="false" ht="15" hidden="false" customHeight="false" outlineLevel="0" collapsed="false"/>
    <row r="37" customFormat="false" ht="15" hidden="false" customHeight="false" outlineLevel="0" collapsed="false"/>
    <row r="38" customFormat="false" ht="15" hidden="false" customHeight="false" outlineLevel="0" collapsed="false"/>
    <row r="39" customFormat="false" ht="15" hidden="false" customHeight="false" outlineLevel="0" collapsed="false"/>
    <row r="40" customFormat="false" ht="15" hidden="false" customHeight="false" outlineLevel="0" collapsed="false"/>
    <row r="41" customFormat="false" ht="15" hidden="false" customHeight="false" outlineLevel="0" collapsed="false"/>
    <row r="44" customFormat="false" ht="15" hidden="false" customHeight="false" outlineLevel="0" collapsed="false"/>
    <row r="45" customFormat="false" ht="15" hidden="false" customHeight="false" outlineLevel="0" collapsed="false"/>
    <row r="46" customFormat="false" ht="15" hidden="false" customHeight="false" outlineLevel="0" collapsed="false"/>
    <row r="47" customFormat="false" ht="15" hidden="false" customHeight="false" outlineLevel="0" collapsed="false"/>
    <row r="48" customFormat="false" ht="15" hidden="false" customHeight="false" outlineLevel="0" collapsed="false"/>
    <row r="49" customFormat="false" ht="15" hidden="false" customHeight="false" outlineLevel="0" collapsed="false"/>
    <row r="50" customFormat="false" ht="15" hidden="false" customHeight="false" outlineLevel="0" collapsed="false"/>
    <row r="51" customFormat="false" ht="15" hidden="false" customHeight="false" outlineLevel="0" collapsed="false"/>
    <row r="52" customFormat="false" ht="15" hidden="false" customHeight="false" outlineLevel="0" collapsed="false"/>
    <row r="53" customFormat="false" ht="15" hidden="false" customHeight="false" outlineLevel="0" collapsed="false"/>
    <row r="54" customFormat="false" ht="15" hidden="false" customHeight="false" outlineLevel="0" collapsed="false"/>
    <row r="55" customFormat="false" ht="15" hidden="false" customHeight="false" outlineLevel="0" collapsed="false"/>
    <row r="56" customFormat="false" ht="15" hidden="false" customHeight="false" outlineLevel="0" collapsed="false"/>
    <row r="57" customFormat="false" ht="15" hidden="false" customHeight="false" outlineLevel="0" collapsed="false"/>
    <row r="58" customFormat="false" ht="15" hidden="false" customHeight="false" outlineLevel="0" collapsed="false"/>
    <row r="59" customFormat="false" ht="15" hidden="false" customHeight="false" outlineLevel="0" collapsed="false"/>
    <row r="60" customFormat="false" ht="15" hidden="false" customHeight="false" outlineLevel="0" collapsed="false"/>
    <row r="61" customFormat="false" ht="15" hidden="false" customHeight="false" outlineLevel="0" collapsed="false"/>
    <row r="62" customFormat="false" ht="15" hidden="false" customHeight="false" outlineLevel="0" collapsed="false"/>
    <row r="63" customFormat="false" ht="15" hidden="false" customHeight="false" outlineLevel="0" collapsed="false"/>
    <row r="64" customFormat="false" ht="15" hidden="false" customHeight="false" outlineLevel="0" collapsed="false"/>
    <row r="65" customFormat="false" ht="15" hidden="false" customHeight="false" outlineLevel="0" collapsed="false"/>
    <row r="66" customFormat="false" ht="15" hidden="false" customHeight="false" outlineLevel="0" collapsed="false"/>
    <row r="67" customFormat="false" ht="15" hidden="false" customHeight="false" outlineLevel="0" collapsed="false"/>
    <row r="68" customFormat="false" ht="15" hidden="false" customHeight="false" outlineLevel="0" collapsed="false"/>
    <row r="69" customFormat="false" ht="15" hidden="false" customHeight="false" outlineLevel="0" collapsed="false"/>
    <row r="70" customFormat="false" ht="15" hidden="false" customHeight="false" outlineLevel="0" collapsed="false"/>
    <row r="71" customFormat="false" ht="15" hidden="false" customHeight="false" outlineLevel="0" collapsed="false"/>
    <row r="72" customFormat="false" ht="15" hidden="false" customHeight="false" outlineLevel="0" collapsed="false"/>
  </sheetData>
  <mergeCells count="2">
    <mergeCell ref="A1:J1"/>
    <mergeCell ref="A2:J2"/>
  </mergeCells>
  <printOptions headings="false" gridLines="true" gridLinesSet="true" horizontalCentered="true" verticalCentered="false"/>
  <pageMargins left="0.433333333333333" right="0.196527777777778" top="0.640277777777778" bottom="0.551388888888889" header="0.433333333333333" footer="0.236111111111111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&amp;C&amp;11VILLAMOS KÖLTSÉGVETÉS&amp;R&amp;P/&amp;N  oldal</oddHeader>
    <oddFooter>&amp;C_________________________________________________________________________________________
A kivitelezőnek ellenőrizni kell a mennyiségeket.        
A kiírást a tervrajzokkal és a műszaki leírással együtt kell értelmezni!    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LibreOffice/4.4.0.3$Windows_x86 LibreOffice_project/de093506bcdc5fafd9023ee680b8c60e3e0645d7</Application>
  <Company>Költségszakértő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2015-04-14T08:06:04Z</dcterms:created>
  <dc:creator>Márkus Gábor</dc:creator>
  <dc:language>hu-HU</dc:language>
  <cp:lastPrinted>2018-03-06T14:28:58Z</cp:lastPrinted>
  <dcterms:modified xsi:type="dcterms:W3CDTF">2018-04-11T17:32:08Z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Költségszakértő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